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2"/>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3/PIAO/PERFORMANCE/OBIETTIVI DIRIGENTI/Assegnazioni/Post_Assestamento_PIAO/"/>
    </mc:Choice>
  </mc:AlternateContent>
  <xr:revisionPtr revIDLastSave="129" documentId="13_ncr:1_{C3D76B74-2337-4B62-BB68-163B29CCB0F9}" xr6:coauthVersionLast="47" xr6:coauthVersionMax="47" xr10:uidLastSave="{3F830E92-4A6E-44EB-B7CB-2C097321993E}"/>
  <bookViews>
    <workbookView xWindow="45" yWindow="75" windowWidth="14115" windowHeight="15555" tabRatio="761" firstSheet="1" activeTab="1" xr2:uid="{00000000-000D-0000-FFFF-FFFF00000000}"/>
  </bookViews>
  <sheets>
    <sheet name="1. Asseg, Monit e Sintesi Ob." sheetId="24" r:id="rId1"/>
    <sheet name="2. SCHEDA VAL. FIN. OB." sheetId="22" r:id="rId2"/>
    <sheet name="3. Comportamenti" sheetId="27" r:id="rId3"/>
    <sheet name="4. RELAZIONE DI SINTESI" sheetId="26" r:id="rId4"/>
    <sheet name="I. Obblighi Dirigenziali" sheetId="31" r:id="rId5"/>
    <sheet name="II. ob. organizzativi di Ateneo" sheetId="34" r:id="rId6"/>
    <sheet name="III. Obiettivi_Continuità" sheetId="32" r:id="rId7"/>
  </sheets>
  <definedNames>
    <definedName name="_xlnm.Print_Area" localSheetId="1">'2. SCHEDA VAL. FIN. OB.'!$B$1:$M$28</definedName>
    <definedName name="_xlnm.Print_Area" localSheetId="5">'II. ob. organizzativi di Ateneo'!$A$1:$L$28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22" l="1"/>
  <c r="A5" i="24"/>
  <c r="A6" i="24"/>
  <c r="A7" i="24"/>
  <c r="A8" i="24"/>
  <c r="A9" i="24"/>
  <c r="A10" i="24"/>
  <c r="A4" i="24"/>
  <c r="K23" i="22"/>
  <c r="C16" i="24"/>
  <c r="E16" i="24"/>
  <c r="F16" i="24"/>
  <c r="F15" i="24"/>
  <c r="E15" i="24"/>
  <c r="C15" i="24"/>
  <c r="F14" i="24"/>
  <c r="E14" i="24"/>
  <c r="C14" i="24"/>
  <c r="B14" i="24"/>
  <c r="J28" i="27"/>
  <c r="B5" i="24"/>
  <c r="C5" i="24"/>
  <c r="D5" i="24"/>
  <c r="E5" i="24"/>
  <c r="F5" i="24"/>
  <c r="B6" i="24"/>
  <c r="C6" i="24"/>
  <c r="D6" i="24"/>
  <c r="E6" i="24"/>
  <c r="F6" i="24"/>
  <c r="B7" i="24"/>
  <c r="C7" i="24"/>
  <c r="D7" i="24"/>
  <c r="E7" i="24"/>
  <c r="F7" i="24"/>
  <c r="B8" i="24"/>
  <c r="C8" i="24"/>
  <c r="D8" i="24"/>
  <c r="E8" i="24"/>
  <c r="F8" i="24"/>
  <c r="B9" i="24"/>
  <c r="C9" i="24"/>
  <c r="D9" i="24"/>
  <c r="E9" i="24"/>
  <c r="F9" i="24"/>
  <c r="B10" i="24"/>
  <c r="C10" i="24"/>
  <c r="D10" i="24"/>
  <c r="E10" i="24"/>
  <c r="F10" i="24"/>
  <c r="C4" i="24"/>
  <c r="D4" i="24"/>
  <c r="E4" i="24"/>
  <c r="F4" i="24"/>
  <c r="B4" i="24"/>
  <c r="E32" i="27"/>
  <c r="J23" i="27"/>
  <c r="J31" i="27"/>
  <c r="J30" i="27"/>
  <c r="J29" i="27"/>
  <c r="J18" i="27"/>
  <c r="J19" i="27"/>
  <c r="J16" i="27"/>
  <c r="J21" i="27"/>
  <c r="J25" i="27"/>
  <c r="J26" i="27"/>
  <c r="L10" i="22"/>
  <c r="L11" i="22"/>
  <c r="L12" i="22"/>
  <c r="L13" i="22"/>
  <c r="L14" i="22"/>
  <c r="L15" i="22"/>
  <c r="J27" i="27"/>
  <c r="J24" i="27"/>
  <c r="J22" i="27"/>
  <c r="J20" i="27"/>
  <c r="J17" i="27"/>
  <c r="J15" i="27"/>
  <c r="J14" i="27"/>
  <c r="J13" i="27"/>
  <c r="L9" i="22"/>
  <c r="I32" i="27"/>
  <c r="G32" i="27"/>
  <c r="B32" i="27"/>
  <c r="L16" i="22" l="1"/>
  <c r="J32" i="27"/>
  <c r="J33" i="27" l="1"/>
  <c r="J34" i="27" s="1"/>
</calcChain>
</file>

<file path=xl/sharedStrings.xml><?xml version="1.0" encoding="utf-8"?>
<sst xmlns="http://schemas.openxmlformats.org/spreadsheetml/2006/main" count="372" uniqueCount="259">
  <si>
    <t>Scheda per l’assegnazione al dirigente,  i relativi monitoraggi e la sintesi al 31.12 degli obiettivi organizzativi di struttura e trasversali (il cui conseguimento/coordinamento è attribuito al dirigente medesimo) ed eventuali obiettivi individuali ulteriori</t>
  </si>
  <si>
    <t>RESPONSABILE: DIRIGENTE dell'AREA DIDATTICA e SERVIZI AGLI STUDENTI</t>
  </si>
  <si>
    <t>ob.
N.</t>
  </si>
  <si>
    <t>finalità</t>
  </si>
  <si>
    <t xml:space="preserve">Obiettivo </t>
  </si>
  <si>
    <t>Peso</t>
  </si>
  <si>
    <t>Indicatore</t>
  </si>
  <si>
    <t>Target 2023</t>
  </si>
  <si>
    <t>I Monitoraggio
Indicare i risultati intermedi/stato di avanzamento al 30 giugno</t>
  </si>
  <si>
    <t>Scostamento</t>
    <phoneticPr fontId="3" type="noConversion"/>
  </si>
  <si>
    <t>II Monitoraggio
Indicare i risultati intermedi/stato di avanzamento al 31 ottobre</t>
  </si>
  <si>
    <t xml:space="preserve">Sintesi
 Indicare i risultati raggiunti  al 31 dicembre </t>
  </si>
  <si>
    <t>Scheda per l’assegnazione al dirigente,  i relativi monitoraggi e la sintesi al 31.12 degli obiettivi  di performance organizzativa collegati all’ascolto dell’utenza ed alle conseguenti azioni di miglioramento 
(il cui conseguimento/coordinamento è attribuito al dirigente medesimo)</t>
  </si>
  <si>
    <t>SCHEDA PER LA MISURAZIONE E VALUTAZIONE DEGLI OBIETTIVI ASSEGNATI AL DIRIGENTE 
(obiettivi organizzativi di struttura assegnati al conseguimento o coordinamento del dirigente,  obiettivi trasversali assegnati al coordinamento del dirigente, eventuali ulteriori obiettivi individuali assegnati)</t>
  </si>
  <si>
    <t>PESO: 35 %*** DELLA RETRIBUZIONE DI RISULTATO COMPLESSIVA</t>
  </si>
  <si>
    <t>Data:</t>
  </si>
  <si>
    <t>Soggetto valutatore: Direttore Generale</t>
  </si>
  <si>
    <t>Nome dirigente valutato:  Dott. Maurizio TAFUTO</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</si>
  <si>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</si>
  <si>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</si>
  <si>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</si>
  <si>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</si>
  <si>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</si>
  <si>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phoneticPr fontId="3" type="noConversion"/>
  </si>
  <si>
    <t>Punteggio valutato rispetto al peso dell'obiettivo</t>
    <phoneticPr fontId="3" type="noConversion"/>
  </si>
  <si>
    <t>Motivazioni del soggetto valutatore **</t>
  </si>
  <si>
    <t xml:space="preserve">Parità di Genere - GEP – Azione n. 6 </t>
  </si>
  <si>
    <r>
      <t xml:space="preserve">Revisione del linguaggio di genere nella comunicazione istituzionale/amministrativa                                              
Adozione in Ateneo di un linguaggio inclusivo e rispettoso del genere                                                                </t>
    </r>
    <r>
      <rPr>
        <b/>
        <sz val="9"/>
        <rFont val="Cambria"/>
        <family val="1"/>
      </rPr>
      <t>Revisione della Modulistica amministrativa in ottica di genere</t>
    </r>
  </si>
  <si>
    <t>%   percentuale di moduli revisionati rispetto ai moduli amministrativi pubblicati sul sito web di Ateneo, nella sezione Modulistica</t>
  </si>
  <si>
    <t>B) 50%</t>
  </si>
  <si>
    <t xml:space="preserve">Strategico - PSA- TRAIETTORIA Semplificazione e Università Agile                                   
Parità di Genere - GEP - Azione 1A - Lavoro Agile </t>
  </si>
  <si>
    <r>
      <t xml:space="preserve">Investire nell’empowerment delle risorse umane e migliorare la qualità dei servizi. Monitoraggio e miglioramento servizi a distanza                                                              
</t>
    </r>
    <r>
      <rPr>
        <b/>
        <sz val="9"/>
        <rFont val="Corbel"/>
        <family val="2"/>
      </rPr>
      <t>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t>
    </r>
    <r>
      <rPr>
        <sz val="9"/>
        <rFont val="Corbel"/>
        <family val="2"/>
      </rPr>
      <t xml:space="preserve">              </t>
    </r>
  </si>
  <si>
    <t xml:space="preserve">% di contributo, per la parte di competenza, al raggiugimento dei target di Ateneo, fissati per questo obiettivo  nell'appendice 3.2.B del PIAO: SI/NO </t>
  </si>
  <si>
    <t>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t>
  </si>
  <si>
    <t xml:space="preserve">Strategico - PSA- TRAIETTORIA Semplificazione e Università Agile </t>
  </si>
  <si>
    <t>Gestione informatizzata delle domande di partecipazione agli esami per le abilitazioni professionali</t>
  </si>
  <si>
    <t>Stato di avanzamento (l'ob. è riproposto in continuità con la pianificazione per il 2021 in considerazione dell'esito negativo del SDF finalizzato alla migrazione su piattaforma PICA)</t>
  </si>
  <si>
    <t>ulteriori n. 2 abilitazioni professionali (dottore commercialista ed esperto contabile)</t>
  </si>
  <si>
    <t xml:space="preserve">Semplificazione, digitalizzazione e accelerazione del processo di rimborso tasse studenti </t>
  </si>
  <si>
    <t>contributo, per la parte di competenza, all'ulteriore digitalizzazione della procedura, in caso di rimborso su istanza di parte: SI/NO</t>
  </si>
  <si>
    <t>SI</t>
  </si>
  <si>
    <t>Prevenzione della Corruzione e Trasparenza</t>
  </si>
  <si>
    <t xml:space="preserve">Rafforzamento e difesa dei valori etici e dell’integrità nella comunità accademica. Attuazione, per la parte di competenza, delle azioni per la trasparenza e la prevenzione della corruzione, precisato nella tabella 2.2.2 AT: cfr. ob AT dir </t>
  </si>
  <si>
    <t xml:space="preserve">cfr. tabella 2.2.2 AT - ob AT dir </t>
  </si>
  <si>
    <t>Strategico - PSA- TRAIETTORIA Semplificazione e Università Agile 
OBIETTIVO 8 - Mobilità ed Interculturalità</t>
  </si>
  <si>
    <t>Indiduazione e adozione di soluzioni volte a risolvere criticità rilevate in sede di registrazione - a cura delle segreterie studenti - dei cfu maturati all'estero nelle carriere studenti, per consentire il corretto computo dei dati, ai fini del monitoraggio dei relativi indicatori per singolo corso di studio</t>
  </si>
  <si>
    <t>A) individuazione delle soluzioni e indicazioni operative al personale delle segreterie: SI/NO 
B) percentuale di segreterie studenti presso le quali vengono avviate entro il 31.12.2023 le registrazioni nel rispetto delle nuove indicazioni</t>
  </si>
  <si>
    <t>A) sì, entro il 30.9.23 
B) 100%</t>
  </si>
  <si>
    <t>Migliorare l'accessibilità dei servizi agli studenti 
Aggiornamento della sezione del sito web di Ateneo dedicata ai servizi agli Studenti e realizzazione di una modalità innovativa di comunicazione con l'utenza studentesca</t>
  </si>
  <si>
    <t>A) Contributo alla progettazione delle azioni necessarie, per la parte di competenza
B) Sperimentazione di  una modalità innovativa di comunicazione con l'utenza studentesca: SI/NO
C)Tempi di risposta alle richieste di informazioni/chiarimenti da parte dell'utenza studentesca</t>
  </si>
  <si>
    <t xml:space="preserve">A) SI, con proposta al DG entro il 30.9.2023 
B) SI
C) max entro 2 giorni lavorativi decorrenti dalla richiesta </t>
  </si>
  <si>
    <t>TOTALE</t>
    <phoneticPr fontId="3" type="noConversion"/>
  </si>
  <si>
    <t>obiettivi  di performance organizzativa collegati all’ascolto dell’utenza ed alle conseguenti azioni di miglioramento
peso complessivo 5%*** della retribuzione di risultato complessiva</t>
  </si>
  <si>
    <t>A. analisi delle criticità evidenziatesi nel corso delle diverse indagini già avviate in Ateneo negli anni 2020/2021/2022 per la rilevazione del grado di soddisfazione</t>
  </si>
  <si>
    <t xml:space="preserve">A)  % di attuazione, per la parte di competenza </t>
  </si>
  <si>
    <t xml:space="preserve">A) 100%, con invio di una relazione al DG via pec, entro 60 gg dalla ricezione degli esiti delle precedenti indagini da parte dell'ufficio organizzazione e performance </t>
  </si>
  <si>
    <t>B. conseguente progettazione e avvio di azioni di miglioramento con riferimento, a specifici servizi</t>
  </si>
  <si>
    <t xml:space="preserve">B)  % di attuazione, per la parte di competenza </t>
  </si>
  <si>
    <t xml:space="preserve">B) 100%, con invio - entro il 31.10.2023 - di una relazione al DG, via pec </t>
  </si>
  <si>
    <t>C. progettazione e avvio di ulteriori indagini per l’ascolto dell’utenza di Ateneo, con riferimento a specifici servizi</t>
  </si>
  <si>
    <t>C) contributo alla progettazione e allo svolgimento delle indagini</t>
  </si>
  <si>
    <t>C) sì, per la parte di competenza</t>
  </si>
  <si>
    <t>* Il Punteggio in autovalutazione è pari alla percentuale di raggiungimento del risultato. In caso di scostamento negativo tra la % in autovalutazione e grado di raggiungimento del risultato, il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</si>
  <si>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specifici obiettivi collegati all’ascolto dell’utenza ed alle conseguenti azioni di miglioramento e per gli obiettivi collegati ai miglioramenti di efficienza e di efficacia (obiettivi di continuità); è fissa la percentuale del 45% riguardante gli obiettivi di comportamento organizzativo; gli eventuali obiettivi individuali pesano tra 0 e il 10%; i restanti punti percentuali sono suddivisi tra gli obiettivi strategici di Ateneo e gli obiettivi, anche trasversali, attribuiti alle Aree dell'amministrazione.</t>
  </si>
  <si>
    <t>****</t>
  </si>
  <si>
    <t xml:space="preserve">Supporto fase istitutiva di Corsi di Studio </t>
  </si>
  <si>
    <t>Supporto fase Modifiche di Ordinamenti didattici Corsi di Studio</t>
  </si>
  <si>
    <t>Supporto fase Modifiche Regolamenti didattici dei Corsi di Studio</t>
  </si>
  <si>
    <t xml:space="preserve">Gestione procedure relative alla scheda SUA-CdS </t>
  </si>
  <si>
    <t>GESTIONE DI TIROCINI CURRICULARI - CONVENZIONI DI TIROCINIO con Enti/Aziende  su territorio nazionale, Europeo e Extra Europeo: D.M. 142/98 Regolamento attuativo della Legge 196/97 (tirocini curriculari); L. 18/2/1989 n. 56 art. 1 - D.M. 13/1/1992 n. 239 art.1 (tirocini per ammissione esame di stato per abilitazione psicologo); D.M. 270/2004art. 27 del DPR 382/80, art. 8 co 1° L. 341/90 (attività didattica pratica nei corsi di studio del Dipartimento di Medicina Veterinaria e Produzioni animali).</t>
  </si>
  <si>
    <t>ASSISTENZA ALL'UTENZA MEDIANTE POSTA ELETTRONICA, COLLEGAMENTO TEAMS E CONTACT CENTER</t>
  </si>
  <si>
    <t xml:space="preserve">GESTIONE CARRIERE STUDENTI </t>
  </si>
  <si>
    <t>IMMATRICOLAZIONI ED ISCRIZIONI</t>
  </si>
  <si>
    <t>ISCRIZIONE PROVE DI AMMISSIONE AI CORSI DI STUDIO</t>
  </si>
  <si>
    <t>SUPPORTO ALLE COMMISSIONI DEGLI ESAMI DI STATO PER L’ABILITAZIONE ALL’ESERCIZIO DELLE PROFESSIONI</t>
  </si>
  <si>
    <t xml:space="preserve">SUPPORTO AI REFERENTI PER LA DIDATTICA NELLA GESTIONE DELLE CARRIERE DEGLI STUDENTI </t>
  </si>
  <si>
    <t>Gestione carriere</t>
  </si>
  <si>
    <t xml:space="preserve">ISCRIZIONE CORSI DI DOTTORATO DI RICERCA </t>
  </si>
  <si>
    <t xml:space="preserve">ISCRIZIONE PROVE DI AMMISSIONE CORSI DI DOTTORATO DI RICERCA </t>
  </si>
  <si>
    <t>ISCRIZIONE PROVE ESAMI DI STATO</t>
  </si>
  <si>
    <t xml:space="preserve"> B - VALUTAZIONE DEI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</si>
  <si>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</si>
  <si>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</si>
  <si>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 xml:space="preserve">Soggetto valutatore: Direttore Generale </t>
  </si>
  <si>
    <t>Nome Dirigente valutato: Dott. Maurizio TAFUTO</t>
  </si>
  <si>
    <t>Comportamenti</t>
  </si>
  <si>
    <t>Indicatori</t>
  </si>
  <si>
    <t>Domande di controllo</t>
  </si>
  <si>
    <t>Peso Indicatore</t>
  </si>
  <si>
    <t>Autovalutazione
 punteggio*</t>
  </si>
  <si>
    <r>
      <t xml:space="preserve">Motivazione obbligatoria punteggio autovalutazione
(a cura del </t>
    </r>
    <r>
      <rPr>
        <b/>
        <u/>
        <sz val="10"/>
        <rFont val="Verdana"/>
        <family val="2"/>
      </rPr>
      <t>soggetto valutato</t>
    </r>
    <r>
      <rPr>
        <b/>
        <sz val="10"/>
        <rFont val="Verdana"/>
        <family val="2"/>
      </rPr>
      <t>) **</t>
    </r>
  </si>
  <si>
    <t>Valutazione punteggio*</t>
  </si>
  <si>
    <t>Punteggio ottenuto in base alla valutazione</t>
  </si>
  <si>
    <r>
      <t>Motivazione obbligatoria punteggio valutazione
(</t>
    </r>
    <r>
      <rPr>
        <b/>
        <u/>
        <sz val="10"/>
        <rFont val="Verdana"/>
        <family val="2"/>
      </rPr>
      <t>a cura del soggetto valutatore</t>
    </r>
    <r>
      <rPr>
        <b/>
        <sz val="10"/>
        <rFont val="Verdana"/>
        <family val="2"/>
      </rPr>
      <t xml:space="preserve">) in caso di punteggio di valutazione diverso da quello di autovalutazione </t>
    </r>
  </si>
  <si>
    <t>%</t>
  </si>
  <si>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</si>
  <si>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</si>
  <si>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</si>
  <si>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</si>
  <si>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</si>
  <si>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</si>
  <si>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</si>
  <si>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t>B.1 Riconosce la non conformità con gli standard previsti e reagisce tempestivamente, adottando le adeguate misure con gli utenti?</t>
  </si>
  <si>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</si>
  <si>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</si>
  <si>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 collaboratori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</si>
  <si>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</si>
  <si>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</si>
  <si>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</si>
  <si>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</si>
  <si>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t>C.3 Feed-back agli Uffici afferenti all'Area e ASCOLTO dei collaboratori</t>
  </si>
  <si>
    <t>C.3 Ha organizzato riunioni programmate o altri momenti di confronto per fornire frequenti feed-back  agli Uffici ed ai Capi Ufficio sull’andamento delle performance di gruppo ed individuali e per l’ASCOLTO dei collaboratori?</t>
  </si>
  <si>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</si>
  <si>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</si>
  <si>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</si>
  <si>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</si>
  <si>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 collaboratori e capacità di delegare</t>
  </si>
  <si>
    <t>C.6 Ha incentivato lo sviluppo dei punti di forza e il recupero dei punti di debolezza e delle lacune di conoscenza dei propri collaboratori,  incentivando l'assunzione di responsabilità anche mediante delega?</t>
  </si>
  <si>
    <r>
      <t xml:space="preserve">C.7 Capacità di valutazione differenziata dei propri collaboratori
</t>
    </r>
    <r>
      <rPr>
        <b/>
        <i/>
        <sz val="11"/>
        <rFont val="Corbel"/>
        <family val="2"/>
      </rPr>
      <t>N.B.</t>
    </r>
    <r>
      <rPr>
        <i/>
        <sz val="11"/>
        <rFont val="Corbel"/>
        <family val="2"/>
      </rPr>
      <t xml:space="preserve">: </t>
    </r>
    <r>
      <rPr>
        <i/>
        <sz val="1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 dirigenti ad URSTA e, per conoscenza, all’Ufficio Organizzazione e Performance.</t>
    </r>
  </si>
  <si>
    <t>C.7 Attenta e motivata differenziazione dei giudizi dei collaboratori, al fine di assicurare una rappresentazione veritiera del contributo assicurato dai singoli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</si>
  <si>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</si>
  <si>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 Capi Ufficio</t>
  </si>
  <si>
    <t>D.1 Ha posto  in essere misure opportune per la valorizzazione della programmazione ed ha monitorato costantemente lo stato di avanzamento degli obiettivi/attività degli Uffici e dei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</si>
  <si>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</si>
  <si>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</si>
  <si>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</si>
  <si>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 Ripartizione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</si>
  <si>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Segreteria Studenti Area didattica Agraria prot. n. __ in data ____
Segreteria Studenti Area didattica Architettura prot. n. __ in data ____
Segreteria Studenti Area didattica Economia prot. n. __ in data ____
Segreteria Studenti Area didattica Farmacia prot. n. __ in data ____
Segreteria Studenti Area didattica Giurisprudenza prot. n. __ in data ____
Segreteria Studenti Area didattica Ingegneria prot. n. __ in data ____
Segreteria Studenti Area didattica Medicina e Chirurgia prot. n. __ in data ____
Segreteria Studenti Area didattica Medicina Veterinaria prot. n. __ in data ____
Segreteria Studenti Area didattica Scienze Biotecnologiche prot. n. __ in data ____
Segreteria Studenti Area didattica Scienze MM.FF.NN. prot. n. __ in data ____
Segreteria Studenti Area didattica Scienze Politiche prot. n. __ in data ____
Segreteria Studenti Area didattica Sociologia prot. n. __ in data ____
Segreteria Studenti Area didattica Studi Umanistici prot. n. __ in data ____
Ufficio Dottorato e Borse di Studio prot. n. __ in data ____
Ufficio Esami di Stato prot. n. __ in data ____
Ufficio Management della Didattica prot. n. __ in data ____
Ufficio Scuole di Specializzazione Area medica prot. n. __ in data ____
Ufficio Scuole di Specializzazione e Master prot. n. __ in data ____
Ufficio Tirocini Studenti prot. n. __ in data ____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</si>
  <si>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</si>
  <si>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t xml:space="preserve">D.2e Ha inviato al competente ufficio dell'Area Bilancio i dati richiesti annualmente, tenendo conto dei tempi </t>
    </r>
    <r>
      <rPr>
        <b/>
        <sz val="11"/>
        <rFont val="Corbel"/>
        <family val="2"/>
      </rPr>
      <t>fissati dal D.G.</t>
    </r>
    <r>
      <rPr>
        <sz val="11"/>
        <rFont val="Corbel"/>
        <family val="2"/>
      </rPr>
      <t xml:space="preserve">, finalizzati alla tempestiva predisposizione del </t>
    </r>
    <r>
      <rPr>
        <b/>
        <sz val="11"/>
        <rFont val="Corbel"/>
        <family val="2"/>
      </rPr>
      <t>Bilancio</t>
    </r>
    <r>
      <rPr>
        <sz val="11"/>
        <rFont val="Corbel"/>
        <family val="2"/>
      </rPr>
      <t xml:space="preserve"> di Ateneo? 
</t>
    </r>
    <r>
      <rPr>
        <b/>
        <sz val="10"/>
        <rFont val="Corbel"/>
        <family val="2"/>
      </rPr>
      <t>N.B.</t>
    </r>
    <r>
      <rPr>
        <i/>
        <sz val="10"/>
        <rFont val="Corbel"/>
        <family val="2"/>
      </rPr>
      <t xml:space="preserve"> i dirigenti dovranno indicare per la propria Area e gli Uffici di afferenza gli estremi delle note di trasmissione all'Ufficio Programmazione Economico Finanziaria</t>
    </r>
    <r>
      <rPr>
        <sz val="11"/>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</si>
  <si>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</si>
  <si>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</si>
  <si>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</si>
  <si>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</si>
  <si>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</si>
  <si>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</si>
  <si>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</si>
  <si>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</si>
  <si>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2023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</si>
  <si>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</si>
  <si>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</si>
  <si>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</si>
  <si>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</si>
  <si>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</si>
  <si>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</si>
  <si>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</si>
  <si>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</si>
  <si>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</si>
  <si>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</si>
  <si>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</si>
  <si>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31/01/2024; per la voce D.2d: il 29/02/2024</t>
    </r>
    <r>
      <rPr>
        <sz val="12"/>
        <color rgb="FF000000"/>
        <rFont val="Times New Roman"/>
        <family val="1"/>
      </rPr>
      <t xml:space="preserve">) per uno o più unità di personale, il dirigente è chiamato a riportare nella scheda anche la data in cui la scheda di autovalutazione è stata trasmessa dall'interessato al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</si>
  <si>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</si>
  <si>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</si>
  <si>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</si>
  <si>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</si>
  <si>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</si>
  <si>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</si>
  <si>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</si>
  <si>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</si>
  <si>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</si>
  <si>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</si>
  <si>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</si>
  <si>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</si>
  <si>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</si>
  <si>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</si>
  <si>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</si>
  <si>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</si>
  <si>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</si>
  <si>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</si>
  <si>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</si>
  <si>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</si>
  <si>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</si>
  <si>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</si>
  <si>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 dipendente:
SI/No corretto esercizio del potere disciplinare
</t>
    <phoneticPr fontId="3" type="noConversion"/>
  </si>
  <si>
    <t xml:space="preserve">a. SI: nessuna decurtazione
b. No: Decurtazione di un importo pari a quello spettante per il doppio del periodo della durata della sospensione comminata in sede disciplinare
</t>
  </si>
  <si>
    <r>
      <t xml:space="preserve">(1) L'ufficio competente (Ufficio Affari Speciali del Personale) attesterà annualmente </t>
    </r>
    <r>
      <rPr>
        <sz val="10"/>
        <rFont val="Arial"/>
        <family val="2"/>
      </rPr>
      <t>al Direttore Generale</t>
    </r>
    <r>
      <rPr>
        <sz val="10"/>
        <rFont val="Arial"/>
        <family val="2"/>
      </rPr>
      <t>, sulla base della documentazione agli atti dell'ufficio, l'assenza o meno di sanzioni disciplinari irrogate al dirigente per una delle fattispecie sopra evidenziate nonchè all'Ufficio preposto alla liquidazione della retribuzione di risultato(</t>
    </r>
    <r>
      <rPr>
        <sz val="10"/>
        <rFont val="Arial"/>
        <family val="2"/>
      </rPr>
      <t>UPTA</t>
    </r>
    <r>
      <rPr>
        <sz val="10"/>
        <rFont val="Arial"/>
        <family val="2"/>
      </rPr>
      <t>)</t>
    </r>
  </si>
  <si>
    <r>
      <t xml:space="preserve">Controllo sulle assenze </t>
    </r>
    <r>
      <rPr>
        <b/>
        <vertAlign val="superscript"/>
        <sz val="10"/>
        <rFont val="Arial"/>
        <family val="2"/>
      </rPr>
      <t>(2)</t>
    </r>
  </si>
  <si>
    <r>
      <t xml:space="preserve">Il Dirigente dell'Area in cui il dipendente lavora nonché il dirigente eventualmente preposto all'amministrazione generale del personale, secondo le rispettive competenze, curano l'osservanza delle disposizioni dell'art.55 </t>
    </r>
    <r>
      <rPr>
        <i/>
        <sz val="10"/>
        <rFont val="Arial"/>
        <family val="2"/>
      </rPr>
      <t xml:space="preserve">septies </t>
    </r>
    <r>
      <rPr>
        <sz val="1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</si>
  <si>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</si>
  <si>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t>Per tutti i dirigenti</t>
    </r>
    <r>
      <rPr>
        <sz val="9"/>
        <rFont val="Arial"/>
        <family val="2"/>
      </rPr>
      <t xml:space="preserve">
(a) SI/NO: adozione di tutti gli atti di propria competenza per il personale in servizio presso l'Area e gli uffici ad essa afferenti
</t>
    </r>
    <r>
      <rPr>
        <u/>
        <sz val="9"/>
        <rFont val="Arial"/>
        <family val="2"/>
      </rPr>
      <t xml:space="preserve">
Solo per i/le dirigenti delle Aree Risorse umane e Affari Legali, Privacy, Trattamenti Accessori e Pensionistici:</t>
    </r>
    <r>
      <rPr>
        <sz val="9"/>
        <rFont val="Arial"/>
        <family val="2"/>
      </rPr>
      <t xml:space="preserve">
(b) SI/NO: attuazione per il tramite degli uffici competenti (UASP e UAPPC) degli adempimenti conseguenti alle irregolarità comunicate dai singoli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</si>
  <si>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</si>
  <si>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</si>
  <si>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ORGANIZZATIVI di ATENEO</t>
  </si>
  <si>
    <t>PESO: 10%*** DELLA RETRIBUZIONE DI RISULTATO COMPLESSIVA</t>
  </si>
  <si>
    <t>Nome dirigente valutato:   Dott. Maurizio TAFUTO</t>
  </si>
  <si>
    <t xml:space="preserve">N.B. A  cura dell’Ufficio Organizzazione e Performance, il fascicolo di valutazione del dirigente sarà integrato con  la presente Scheda, compilata sulla base dei dati acquisiti dalle competenti Strutture di Ateneo
 </t>
  </si>
  <si>
    <t>COMPILAZIONE A CURA DELL'UFFICIO ORGANIZZAZIONE E PERFORMANCE</t>
  </si>
  <si>
    <t>Referente Amministrativo</t>
  </si>
  <si>
    <t>Risultato Raggiunto       (in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</si>
  <si>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</si>
  <si>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</si>
  <si>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</si>
  <si>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t xml:space="preserve">Invio al DG della RELAZIONE A STRUTTURE ULTIMATE: 
1) dei cantieri di San Giovanni (Moduli A1-A2) e Frullone entro il 31.12.2023;                                                         
2) invio al DG della RELAZIONE A STRUTTURE ULTIMATE del cantiere del Frullone  entro il 31.12.2023
</t>
    </r>
    <r>
      <rPr>
        <b/>
        <i/>
        <u/>
        <sz val="9"/>
        <rFont val="Corbel"/>
        <family val="2"/>
      </rPr>
      <t>Attese le verifiche in corso con il MUR, il DG è autorizzato - all'esito delle stesse - a sottoporre alla firma del  Rettore un decreto di rimodulazione dell'obiettivo/azioni</t>
    </r>
  </si>
  <si>
    <t xml:space="preserve">Dirigente dell'Area Edilizia </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</si>
  <si>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</si>
  <si>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Rafforzamento del supporto dell’Amministrazione Centrale alle attività di ricerca delle Strutture decentrate
Dipartimenti di Eccellenza -  Monitoraggio stato di attuazione dei progetti e dell'andamento della spesa</t>
    </r>
  </si>
  <si>
    <t>n. report/anno</t>
  </si>
  <si>
    <t>n. 2 report, al 30.6.2023/31.10.2023, da trasmettere al DG  rispettivamente entro il 31.7.2023 e  30.11.2023</t>
  </si>
  <si>
    <t>Direttore generale, nonché: 
Dirigente ad interim dell'Area Ricerca e TM (anche con riferimento ai dati ricevuti dalle Strutture decentrate); 
Dirigenti dell'Area Attività Contrattuale, Area Edilizia, Area Didattica e Servizi agli Studenti,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</si>
  <si>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</si>
  <si>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A) Stipula accordi di partenariato 
B) Monitoraggio stato di attuazione dei progetti e dell'andamento della spesa</t>
    </r>
  </si>
  <si>
    <t>A) percentuale di progetti per i quali il CdA approva il testo dell'accordo da stipulare (hub/spoke o spoke/affiliati) 
B) n. report/anno</t>
  </si>
  <si>
    <t>A) 90% dei progetti entro il 30.11.2023
B)n. 2 report, al 30.6.2023/31.10.2023, da trasmettere al DG  rispettivamente entro il 31.7.2023 e  30.11.2023</t>
  </si>
  <si>
    <t>Direttore generale, nonché: Dirigente ad interim dell'Area Ricerca e TM con  riferimento ai dati ricevuti dalle Strutture decentrate; Dirigenti dell'Area Attività Contrattuale, Area Edilizia, Area Didattica e Servizi agli Studenti, Area Risorse umane, ciascuno per la parte di competenza</t>
  </si>
  <si>
    <t>PRO3 - Sez. 2, azione 2 -   
Promuovere la ricerca a livello globale - Trasferimento tecnologico e di conoscenze</t>
  </si>
  <si>
    <r>
      <t xml:space="preserve">Promozione e Valorizzazione della Ricerca - 
</t>
    </r>
    <r>
      <rPr>
        <b/>
        <sz val="9"/>
        <rFont val="Corbel"/>
        <family val="2"/>
      </rPr>
      <t>Realizzazione di iniziative, eventi ed attività di divulgazione scientifica e di pubblica utilità, anche con interazioni con il mondo della scuola</t>
    </r>
  </si>
  <si>
    <t>N. di iniziative/eventi/attività</t>
  </si>
  <si>
    <t>Almeno 82</t>
  </si>
  <si>
    <t>Direttore Generale</t>
  </si>
  <si>
    <t>Parità di Genere - GEP – Azione n. 17: 
Formazione specifica per commissioni di concorso e governance su Unconscious bias</t>
  </si>
  <si>
    <r>
      <t xml:space="preserve">Formazione della comunità universitaria sulle tematiche di genere
</t>
    </r>
    <r>
      <rPr>
        <b/>
        <sz val="9"/>
        <rFont val="Corbel"/>
        <family val="2"/>
      </rPr>
      <t>Realizzazione ed erogazione modulo aggiuntivo su "Unconscious Bias" all'interno del MOOC “Uguaglianza di genere e contrasto alle discriminazioni nelle università” su piattaforma Federica web learning</t>
    </r>
  </si>
  <si>
    <t>a) n. iniziative/anno finalizzate alla diffusione del modulo tra i componenti delle Commissioni di concorso 
b) monitoraggio della fruizione da parte del personale della formazione (modulo aggiuntivo MOOC) prima della conclusione dei lavori della Commissione di concorso  di cui fa parte: SI/NO</t>
  </si>
  <si>
    <t>a) almeno n. 1
b) SI</t>
  </si>
  <si>
    <t>Direttore  Generale (con il supporto del personale del Centro FEDERICA WEB-LEARNING e dell'Ufficio formazione</t>
  </si>
  <si>
    <r>
      <t xml:space="preserve">Investire nell’empowerment delle risorse umane                                                                                                                                  </t>
    </r>
    <r>
      <rPr>
        <b/>
        <sz val="9"/>
        <rFont val="Corbel"/>
        <family val="2"/>
      </rPr>
      <t xml:space="preserve">Aggiornamento del disciplinare di Ateneo sul lavoro agile, alla luce del nuovo quadro normativo nazionale e delle previsioni del nuovo CCNL </t>
    </r>
  </si>
  <si>
    <t>SI/N0</t>
  </si>
  <si>
    <t xml:space="preserve">//
(cfr. appendice 3.2.A al presente PIAO) </t>
  </si>
  <si>
    <t>Direttore generale e Dirigente della Area Risorse umane</t>
  </si>
  <si>
    <t xml:space="preserve">Strategico - PSA- TRAIETTORIA Semplificazione e Università Agile   
Parità di Genere - GEP - Azione 1A - Lavoro Agile </t>
  </si>
  <si>
    <r>
      <t xml:space="preserve">Investire nell’empowerment delle risorse umane e migliorare la qualità dei servizi. Introdurre ed attuare misure finalizzate ad accrescere il benessere dei lavoratori e delle lavoratrici e la conciliazione dei tempi di vita/lavoro.                                                                                                     </t>
    </r>
    <r>
      <rPr>
        <b/>
        <sz val="9"/>
        <rFont val="Corbel"/>
        <family val="2"/>
      </rPr>
      <t xml:space="preserve">Contributo, per la parte di competenza, al monitoraggio degli indicatori riportati nella sezione LAVORO AGILE del presente PIAO, anche ai fini dell'elaborazione del PIAO 2024/26 </t>
    </r>
  </si>
  <si>
    <t>almeno 2</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</si>
  <si>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</si>
  <si>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Reingegnerizzazione e digitalizzazione dei processi delle strutture di Ateneo</t>
    </r>
    <r>
      <rPr>
        <sz val="9"/>
        <rFont val="Corbel"/>
        <family val="2"/>
      </rPr>
      <t xml:space="preserve">                          </t>
    </r>
  </si>
  <si>
    <t xml:space="preserve">Percentuale di attuazione - per i ruoli/procedure/esigenze tecnologiche/flussi di competenza - delle azioni di riprogettazione/adeguamento/ridefinizione da realizzare progressivamente nel triennio, individuate - a seguito di confronto con il Direttore generale e i dirigenti d'Area - dai Gruppi di lavoro interdisciplinari nominati dalla governance </t>
  </si>
  <si>
    <t>Direttore Generale e Dirigenti</t>
  </si>
  <si>
    <t>Strategico - PSA- TRAIETTORIA Semplificazione e Università Agile      
Parità di Genere - GEP - Azioni 2A e 2B</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</si>
  <si>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</si>
  <si>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</si>
  <si>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</si>
  <si>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</si>
  <si>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</si>
  <si>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</si>
  <si>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</si>
  <si>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progettazione   di nuovi servizi di welfare          
B) ≥ 1                                      
C) + 5% rispetto al 2022</t>
  </si>
  <si>
    <t xml:space="preserve">Strategico - PSA -  TRAIETTORIA Semplificazione e Università Agile </t>
  </si>
  <si>
    <r>
      <t xml:space="preserve">Miglioramento organizzativo -  
</t>
    </r>
    <r>
      <rPr>
        <b/>
        <sz val="9"/>
        <rFont val="Corbel"/>
        <family val="2"/>
      </rPr>
      <t>A) Riassetto dell'Amministrazione Centrale.</t>
    </r>
    <r>
      <rPr>
        <sz val="9"/>
        <rFont val="Corbel"/>
        <family val="2"/>
      </rPr>
      <t xml:space="preserve"> Costituzione ed avvio della funzionalità dei seguenti nuovi uffici:                                                                   
a) Ufficio Segreteria della Prorettrice e Ufficio Supporto ai processi decisionali; 
b) Ufficio Scatti Stipendiali; 
c)  Ufficio Monitoraggio e Controllo; 
d) Ufficio di Supporto ai processi di Autovalutazione, Valutazione e Accreditamento e al
Presidio di Qualità; 
e) Ufficio Supporto Legale ai Dipartimenti; 
f) Ufficio Supporto all’Internazionalizzazione di Ateneo 
g) Ufficio di Coordinamento PNRR e Dipartimenti di Eccellenza Area Ricerca e Terza Missione
h) Ufficio di supporto alle strutture di Ateneo per le procedure di affidamento        
</t>
    </r>
    <r>
      <rPr>
        <b/>
        <sz val="9"/>
        <rFont val="Corbel"/>
        <family val="2"/>
      </rPr>
      <t>B) Standardizzazione dei servizi assicurati negli Uffici Dipartimentali, con riferimento alle aree tematiche Contabilità e Bilancio, Supporto per la Didattica, Supporto per la Ricerca</t>
    </r>
    <r>
      <rPr>
        <sz val="9"/>
        <rFont val="Corbel"/>
        <family val="2"/>
      </rPr>
      <t>: attuazione del nuovo modello organizzativo previsto nel decreto  DG/2023/162 del 21/02/2023</t>
    </r>
  </si>
  <si>
    <t>stato di avanzamento</t>
  </si>
  <si>
    <t xml:space="preserve">AZIONE A) entro il 31.5.2023:
1. definizione delle competenze dei neoistituiti Uffici;                                         
2. individuazione delle unità di personale tecnico-amministrativo da assegnare ai neoistituiti  Uffici nell’ambito delle risorse umane già in carico nell’Area di riferimento ovvero proposta in ordine ai nuovi profili/professionalità da reclutare;                                              
3. formulazione proposta in ordine alle modifiche utili/necessarie a garantire la piena funzionalità dei neoistituiti Uffici;     
 AZIONE B) avvio </t>
  </si>
  <si>
    <t>AZIONE A) Direttore Generale e, 
per b) Dirigente Area Risorse Umane   
per c) Dirigente Area Edilizia 
per d) Dirigente Area Organizzazione e Sviluppo 
per e) Dirigente Area Legale, Privacy e Trattamenti Pensionistici 
per f) e g) Dirigente Area Ricerca e TM
per h) Dirigente Area Attività Contrattuale                 
AZIONE B) Direttore Generale</t>
  </si>
  <si>
    <t>Strategico - PSA 
TRAIETTORIE 1-2-3-4</t>
  </si>
  <si>
    <t>Contributo al miglioramento del Sistema di Governo e di Assicurazione della Qualità dell’Ateneo</t>
  </si>
  <si>
    <t xml:space="preserve">% di attuazione delle azioni di miglioramento raccomandate come prioritarie da NdV/PQA </t>
  </si>
  <si>
    <t xml:space="preserve">Direttore generale e dirigenti </t>
  </si>
  <si>
    <t>PSA - Transizione Ecologica 
Efficientamento energetico (Dieci azioni per il risparmio energetico e l'uso intelligente e razionale dell'energia nella PA-Dipartimento della Funzione Pubblica)</t>
  </si>
  <si>
    <r>
      <t xml:space="preserve">Iniziative, misure e soluzioni organizzative adottate per promuovere/favorire l'uso razionale dell'energia, delle fonti energetiche rinnovabili e delle risorse naturali. 
</t>
    </r>
    <r>
      <rPr>
        <b/>
        <sz val="9"/>
        <rFont val="Corbel"/>
        <family val="2"/>
      </rPr>
      <t>A) Realizzazione di punti di erogazione/prelievo di acqua potabile negli edifici universitari.    
B) Diffusione di indicazioni operative su risparmio ed efficienza energetica in Ufficio 
C) Formazione specifica del personale</t>
    </r>
  </si>
  <si>
    <t>A) n. punti di prelievo realizzati, funzionanti ed aperti alla fruizione
B) SI/NO
C) Stato di avanzamento</t>
  </si>
  <si>
    <t>A) almeno n. 30, completi di QR code UNIAQUAM
B) SI, con almeno 2 canali di comunicazione
C) verifica dell'offerta formativa disponibile, prioritariamente su piattaforme pubbliche e progettazione degli interventi</t>
  </si>
  <si>
    <t>Dirigente dell'Area Edilizia/Dirigente dell'Area Attività contrattuale/Dirigente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</si>
  <si>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</si>
  <si>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</si>
  <si>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</si>
  <si>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n. 3 Dipartimenti sul totale
B) n 3. Dipartimenti sul totale </t>
  </si>
  <si>
    <t>Dirigente dell'Area Prevenzione e Protezione</t>
  </si>
  <si>
    <t xml:space="preserve">Strategico  -  PSA - 
TRAIETTORIA 3- Semplificazione ed Università Agile
OBIETTIVO 4 – Responsabilità e Gestione Sostenibile -
Azione 4.3                       </t>
  </si>
  <si>
    <r>
      <t xml:space="preserve">Definire processi e strumenti per la gestione degli edifici federiciani volti al miglioramento del benessere e della sicurezza                                                                                 
</t>
    </r>
    <r>
      <rPr>
        <b/>
        <sz val="9"/>
        <rFont val="Corbel"/>
        <family val="2"/>
      </rPr>
      <t xml:space="preserve">Implementazione del Piano di audit della sicurezza </t>
    </r>
  </si>
  <si>
    <t xml:space="preserve">% delle UO sottoposte ad analisi con emissione del report </t>
  </si>
  <si>
    <t>SCHEDA PER LA VALUTAZIONE FINALE DEGLI OBIETTIVI DI CONTINUTA' DEGLI UFFICI AFFERENTI ALL'AREA</t>
  </si>
  <si>
    <t>PESO: 5% DELLA RETRIBUZIONE DI RISULTATO COMPLESSIVA</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</si>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</sst>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4">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i/>
      <sz val="10"/>
      <name val="Arial"/>
      <family val="2"/>
    </font>
    <font>
      <u/>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b/>
      <i/>
      <sz val="11"/>
      <name val="Corbel"/>
      <family val="2"/>
    </font>
    <font>
      <i/>
      <sz val="11"/>
      <name val="Corbel"/>
      <family val="2"/>
    </font>
    <font>
      <b/>
      <sz val="11"/>
      <name val="Corbel"/>
      <family val="2"/>
    </font>
    <font>
      <b/>
      <u/>
      <sz val="10"/>
      <color indexed="8"/>
      <name val="Times New Roman"/>
      <family val="1"/>
    </font>
    <font>
      <sz val="12"/>
      <color indexed="8"/>
      <name val="Times New Roman"/>
      <family val="1"/>
    </font>
    <font>
      <b/>
      <u/>
      <sz val="10"/>
      <name val="Verdana"/>
      <family val="2"/>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0"/>
      <name val="Corbel"/>
      <family val="2"/>
    </font>
    <font>
      <b/>
      <sz val="10"/>
      <name val="Corbel"/>
      <family val="2"/>
    </font>
    <font>
      <i/>
      <sz val="12"/>
      <color rgb="FF000000"/>
      <name val="Calibri"/>
      <family val="2"/>
    </font>
    <font>
      <sz val="12"/>
      <color rgb="FF000000"/>
      <name val="Calibri"/>
      <family val="2"/>
    </font>
    <font>
      <sz val="11"/>
      <color rgb="FF000000"/>
      <name val="Calibri"/>
      <family val="2"/>
    </font>
    <font>
      <b/>
      <i/>
      <sz val="9"/>
      <name val="Cambria"/>
      <family val="1"/>
    </font>
    <font>
      <sz val="9"/>
      <name val="Cambria"/>
      <family val="1"/>
    </font>
    <font>
      <b/>
      <sz val="9"/>
      <name val="Cambria"/>
      <family val="1"/>
    </font>
    <font>
      <b/>
      <i/>
      <u/>
      <sz val="9"/>
      <name val="Corbel"/>
      <family val="2"/>
    </font>
    <font>
      <sz val="9"/>
      <color rgb="FF000000"/>
      <name val="Calibri"/>
      <family val="2"/>
    </font>
    <font>
      <sz val="9"/>
      <name val="Calibri"/>
      <family val="2"/>
    </font>
    <font>
      <sz val="12"/>
      <color rgb="FF000000"/>
      <name val="Times New Roman"/>
      <family val="1"/>
    </font>
    <font>
      <b/>
      <sz val="12"/>
      <color rgb="FF000000"/>
      <name val="Times New Roman"/>
      <family val="1"/>
    </font>
    <font>
      <i/>
      <sz val="12"/>
      <color rgb="FF000000"/>
      <name val="Times New Roman"/>
      <family val="1"/>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249977111117893"/>
        <bgColor indexed="64"/>
      </patternFill>
    </fill>
  </fills>
  <borders count="6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double">
        <color rgb="FF000000"/>
      </left>
      <right style="double">
        <color rgb="FF000000"/>
      </right>
      <top style="double">
        <color rgb="FF000000"/>
      </top>
      <bottom style="double">
        <color rgb="FF000000"/>
      </bottom>
      <diagonal/>
    </border>
    <border>
      <left style="double">
        <color rgb="FF000000"/>
      </left>
      <right style="double">
        <color rgb="FF000000"/>
      </right>
      <top/>
      <bottom style="double">
        <color rgb="FF000000"/>
      </bottom>
      <diagonal/>
    </border>
  </borders>
  <cellStyleXfs count="5">
    <xf numFmtId="0" fontId="0" fillId="0" borderId="0"/>
    <xf numFmtId="0" fontId="2" fillId="0" borderId="0"/>
    <xf numFmtId="0" fontId="2" fillId="0" borderId="0"/>
    <xf numFmtId="9" fontId="15" fillId="0" borderId="0" applyFont="0" applyFill="0" applyBorder="0" applyAlignment="0" applyProtection="0"/>
    <xf numFmtId="9" fontId="2" fillId="0" borderId="0" applyFont="0" applyFill="0" applyBorder="0" applyAlignment="0" applyProtection="0"/>
  </cellStyleXfs>
  <cellXfs count="364">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4" fillId="2" borderId="8" xfId="0" applyFont="1" applyFill="1" applyBorder="1"/>
    <xf numFmtId="0" fontId="16" fillId="0" borderId="8" xfId="0" applyFont="1" applyBorder="1"/>
    <xf numFmtId="0" fontId="16" fillId="0" borderId="0" xfId="0" applyFont="1"/>
    <xf numFmtId="0" fontId="16" fillId="0" borderId="0" xfId="0" applyFont="1" applyAlignment="1">
      <alignment vertical="top" wrapText="1"/>
    </xf>
    <xf numFmtId="0" fontId="16" fillId="2" borderId="0" xfId="0" applyFont="1" applyFill="1" applyAlignment="1">
      <alignment vertical="top" wrapText="1"/>
    </xf>
    <xf numFmtId="0" fontId="14" fillId="2" borderId="0" xfId="0" applyFont="1" applyFill="1"/>
    <xf numFmtId="0" fontId="13" fillId="3" borderId="10" xfId="0" applyFont="1" applyFill="1" applyBorder="1"/>
    <xf numFmtId="0" fontId="13" fillId="3" borderId="11" xfId="0" applyFont="1" applyFill="1" applyBorder="1"/>
    <xf numFmtId="0" fontId="0" fillId="3" borderId="11" xfId="0" applyFill="1" applyBorder="1"/>
    <xf numFmtId="0" fontId="0" fillId="3" borderId="12" xfId="0" applyFill="1" applyBorder="1"/>
    <xf numFmtId="0" fontId="20" fillId="0" borderId="0" xfId="0" applyFont="1"/>
    <xf numFmtId="0" fontId="21" fillId="0" borderId="14" xfId="0" applyFont="1" applyBorder="1" applyAlignment="1">
      <alignment vertical="center" wrapText="1"/>
    </xf>
    <xf numFmtId="0" fontId="22" fillId="0" borderId="15" xfId="0" applyFont="1" applyBorder="1" applyAlignment="1">
      <alignment vertical="center" wrapText="1"/>
    </xf>
    <xf numFmtId="0" fontId="22" fillId="0" borderId="15" xfId="0" applyFont="1" applyBorder="1" applyAlignment="1">
      <alignment horizontal="left" vertical="center" wrapText="1"/>
    </xf>
    <xf numFmtId="0" fontId="21" fillId="0" borderId="15" xfId="0" applyFont="1" applyBorder="1" applyAlignment="1">
      <alignment vertical="center" wrapText="1"/>
    </xf>
    <xf numFmtId="0" fontId="22" fillId="0" borderId="16" xfId="0" applyFont="1" applyBorder="1" applyAlignment="1">
      <alignment horizontal="left" vertical="center" wrapText="1"/>
    </xf>
    <xf numFmtId="0" fontId="11" fillId="2" borderId="0" xfId="0" applyFont="1" applyFill="1" applyAlignment="1">
      <alignment horizontal="center" vertical="center" wrapText="1"/>
    </xf>
    <xf numFmtId="0" fontId="17"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8" fillId="2" borderId="17" xfId="0" applyFont="1" applyFill="1" applyBorder="1" applyAlignment="1">
      <alignment horizontal="center" vertical="center" wrapText="1"/>
    </xf>
    <xf numFmtId="10" fontId="14" fillId="2" borderId="17" xfId="3" applyNumberFormat="1" applyFont="1" applyFill="1" applyBorder="1" applyAlignment="1">
      <alignment horizontal="center" vertical="center" wrapText="1"/>
    </xf>
    <xf numFmtId="0" fontId="19" fillId="2" borderId="17" xfId="0" applyFont="1" applyFill="1" applyBorder="1" applyAlignment="1">
      <alignment horizontal="center" vertical="center"/>
    </xf>
    <xf numFmtId="0" fontId="1" fillId="3" borderId="11" xfId="0" applyFont="1" applyFill="1" applyBorder="1" applyProtection="1">
      <protection locked="0"/>
    </xf>
    <xf numFmtId="0" fontId="0" fillId="0" borderId="0" xfId="0" applyProtection="1">
      <protection locked="0"/>
    </xf>
    <xf numFmtId="10" fontId="16" fillId="2" borderId="17" xfId="0" applyNumberFormat="1" applyFont="1" applyFill="1" applyBorder="1" applyAlignment="1" applyProtection="1">
      <alignment horizontal="center" vertical="center" wrapText="1"/>
      <protection locked="0"/>
    </xf>
    <xf numFmtId="10" fontId="16" fillId="2" borderId="17" xfId="0" applyNumberFormat="1" applyFont="1" applyFill="1" applyBorder="1" applyAlignment="1" applyProtection="1">
      <alignment horizontal="center" vertical="center"/>
      <protection locked="0"/>
    </xf>
    <xf numFmtId="0" fontId="27" fillId="8" borderId="0" xfId="0" applyFont="1" applyFill="1"/>
    <xf numFmtId="0" fontId="26" fillId="0" borderId="18" xfId="0" applyFont="1" applyBorder="1" applyAlignment="1">
      <alignment horizontal="left" vertical="center" wrapText="1"/>
    </xf>
    <xf numFmtId="0" fontId="26" fillId="4" borderId="19" xfId="0" applyFont="1" applyFill="1" applyBorder="1" applyAlignment="1">
      <alignment horizontal="center" vertical="center" wrapText="1"/>
    </xf>
    <xf numFmtId="0" fontId="30" fillId="3" borderId="5" xfId="0" applyFont="1" applyFill="1" applyBorder="1" applyAlignment="1">
      <alignment horizontal="center" vertical="center" wrapText="1"/>
    </xf>
    <xf numFmtId="9" fontId="30" fillId="3" borderId="6" xfId="3" applyFont="1" applyFill="1" applyBorder="1" applyAlignment="1" applyProtection="1">
      <alignment horizontal="center" vertical="center" wrapText="1"/>
    </xf>
    <xf numFmtId="0" fontId="26" fillId="3" borderId="6" xfId="0" applyFont="1" applyFill="1" applyBorder="1" applyAlignment="1">
      <alignment vertical="center" wrapText="1"/>
    </xf>
    <xf numFmtId="0" fontId="26" fillId="5" borderId="20" xfId="0" applyFont="1" applyFill="1" applyBorder="1" applyAlignment="1" applyProtection="1">
      <alignment vertical="center" wrapText="1"/>
      <protection locked="0"/>
    </xf>
    <xf numFmtId="0" fontId="26" fillId="3" borderId="18" xfId="0" applyFont="1" applyFill="1" applyBorder="1" applyAlignment="1" applyProtection="1">
      <alignment horizontal="center" vertical="center" wrapText="1"/>
      <protection locked="0"/>
    </xf>
    <xf numFmtId="0" fontId="26" fillId="3" borderId="21" xfId="0" applyFont="1" applyFill="1" applyBorder="1" applyAlignment="1">
      <alignment vertical="center" wrapText="1"/>
    </xf>
    <xf numFmtId="0" fontId="26" fillId="3" borderId="22" xfId="0" applyFont="1" applyFill="1" applyBorder="1" applyAlignment="1">
      <alignment horizontal="center" vertical="center" wrapText="1"/>
    </xf>
    <xf numFmtId="0" fontId="26" fillId="5" borderId="23" xfId="0" applyFont="1" applyFill="1" applyBorder="1" applyAlignment="1" applyProtection="1">
      <alignment horizontal="center" vertical="center" wrapText="1"/>
      <protection locked="0"/>
    </xf>
    <xf numFmtId="0" fontId="26" fillId="3" borderId="23" xfId="0" applyFont="1" applyFill="1" applyBorder="1" applyAlignment="1" applyProtection="1">
      <alignment horizontal="center" vertical="center" wrapText="1"/>
      <protection locked="0"/>
    </xf>
    <xf numFmtId="2" fontId="26" fillId="3" borderId="23" xfId="0" applyNumberFormat="1" applyFont="1" applyFill="1" applyBorder="1" applyAlignment="1">
      <alignment horizontal="center" vertical="center" wrapText="1"/>
    </xf>
    <xf numFmtId="0" fontId="26" fillId="3" borderId="24" xfId="0" applyFont="1" applyFill="1" applyBorder="1" applyAlignment="1" applyProtection="1">
      <alignment vertical="center" wrapText="1"/>
      <protection locked="0"/>
    </xf>
    <xf numFmtId="0" fontId="26" fillId="0" borderId="0" xfId="0" applyFont="1" applyAlignment="1" applyProtection="1">
      <alignment vertical="center" wrapText="1"/>
      <protection locked="0"/>
    </xf>
    <xf numFmtId="0" fontId="26" fillId="0" borderId="0" xfId="0" applyFont="1" applyAlignment="1" applyProtection="1">
      <alignment horizontal="center" vertical="center" wrapText="1"/>
      <protection locked="0"/>
    </xf>
    <xf numFmtId="2" fontId="26" fillId="0" borderId="0" xfId="0" applyNumberFormat="1" applyFont="1" applyAlignment="1">
      <alignment horizontal="right" vertical="center" wrapText="1"/>
    </xf>
    <xf numFmtId="0" fontId="29" fillId="0" borderId="0" xfId="1" applyFont="1"/>
    <xf numFmtId="0" fontId="26" fillId="0" borderId="0" xfId="1" applyFont="1"/>
    <xf numFmtId="0" fontId="26" fillId="0" borderId="0" xfId="0" applyFont="1" applyAlignment="1">
      <alignment horizontal="center" vertical="center" wrapText="1"/>
    </xf>
    <xf numFmtId="0" fontId="26" fillId="0" borderId="0" xfId="0" applyFont="1" applyAlignment="1">
      <alignment vertical="center" wrapText="1"/>
    </xf>
    <xf numFmtId="0" fontId="26" fillId="0" borderId="17" xfId="0" applyFont="1" applyBorder="1" applyAlignment="1" applyProtection="1">
      <alignment horizontal="center" vertical="center" wrapText="1"/>
      <protection locked="0"/>
    </xf>
    <xf numFmtId="0" fontId="7" fillId="3" borderId="13" xfId="0" applyFont="1" applyFill="1" applyBorder="1" applyAlignment="1" applyProtection="1">
      <alignment horizontal="center" vertical="center" wrapText="1"/>
      <protection locked="0"/>
    </xf>
    <xf numFmtId="0" fontId="7" fillId="3" borderId="25" xfId="0" applyFont="1" applyFill="1" applyBorder="1" applyAlignment="1" applyProtection="1">
      <alignment horizontal="center" vertical="center" wrapText="1"/>
      <protection locked="0"/>
    </xf>
    <xf numFmtId="0" fontId="26" fillId="0" borderId="18" xfId="0" applyFont="1" applyBorder="1" applyAlignment="1" applyProtection="1">
      <alignment horizontal="center" vertical="center" wrapText="1"/>
      <protection locked="0"/>
    </xf>
    <xf numFmtId="0" fontId="38" fillId="8" borderId="18" xfId="0" applyFont="1" applyFill="1" applyBorder="1" applyAlignment="1" applyProtection="1">
      <alignment horizontal="center" vertical="center" wrapText="1"/>
      <protection locked="0"/>
    </xf>
    <xf numFmtId="0" fontId="38" fillId="8" borderId="17" xfId="0" applyFont="1" applyFill="1" applyBorder="1" applyAlignment="1" applyProtection="1">
      <alignment horizontal="center" vertical="center" wrapText="1"/>
      <protection locked="0"/>
    </xf>
    <xf numFmtId="0" fontId="38" fillId="8" borderId="23" xfId="0" applyFont="1" applyFill="1" applyBorder="1" applyAlignment="1" applyProtection="1">
      <alignment horizontal="center" vertical="center" wrapText="1"/>
      <protection locked="0"/>
    </xf>
    <xf numFmtId="0" fontId="26" fillId="3" borderId="18" xfId="0" applyFont="1" applyFill="1" applyBorder="1" applyAlignment="1">
      <alignment horizontal="center" vertical="center" wrapText="1"/>
    </xf>
    <xf numFmtId="0" fontId="26" fillId="3" borderId="23" xfId="0" applyFont="1" applyFill="1" applyBorder="1" applyAlignment="1">
      <alignment horizontal="center" vertical="center" wrapText="1"/>
    </xf>
    <xf numFmtId="9" fontId="24" fillId="0" borderId="17" xfId="1" applyNumberFormat="1" applyFont="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6" fillId="0" borderId="17" xfId="0" applyFont="1" applyBorder="1" applyAlignment="1" applyProtection="1">
      <alignment vertical="center" wrapText="1"/>
      <protection locked="0"/>
    </xf>
    <xf numFmtId="0" fontId="30" fillId="8" borderId="0" xfId="0" applyFont="1" applyFill="1" applyAlignment="1">
      <alignment horizontal="left" vertical="center" wrapText="1"/>
    </xf>
    <xf numFmtId="0" fontId="30" fillId="8" borderId="0" xfId="0" applyFont="1" applyFill="1" applyAlignment="1">
      <alignment horizontal="left" vertical="top" wrapText="1"/>
    </xf>
    <xf numFmtId="0" fontId="21" fillId="0" borderId="15" xfId="0" applyFont="1" applyBorder="1" applyAlignment="1">
      <alignment horizontal="left" vertical="center" wrapText="1"/>
    </xf>
    <xf numFmtId="0" fontId="31"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6" fillId="8" borderId="0" xfId="0" applyFont="1" applyFill="1" applyAlignment="1">
      <alignment horizontal="center" vertical="center"/>
    </xf>
    <xf numFmtId="0" fontId="26" fillId="8" borderId="0" xfId="0" applyFont="1" applyFill="1"/>
    <xf numFmtId="0" fontId="26" fillId="0" borderId="27" xfId="0" applyFont="1" applyBorder="1" applyAlignment="1" applyProtection="1">
      <alignment vertical="center" wrapText="1"/>
      <protection locked="0"/>
    </xf>
    <xf numFmtId="0" fontId="26"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8" fillId="8" borderId="16" xfId="0" applyFont="1" applyFill="1" applyBorder="1" applyAlignment="1" applyProtection="1">
      <alignment horizontal="center" vertical="center" wrapText="1"/>
      <protection locked="0"/>
    </xf>
    <xf numFmtId="2" fontId="26" fillId="0" borderId="18" xfId="0" applyNumberFormat="1" applyFont="1" applyBorder="1" applyAlignment="1">
      <alignment horizontal="center" vertical="center" wrapText="1"/>
    </xf>
    <xf numFmtId="2" fontId="26" fillId="0" borderId="16" xfId="0" applyNumberFormat="1" applyFont="1" applyBorder="1" applyAlignment="1">
      <alignment horizontal="center" vertical="center" wrapText="1"/>
    </xf>
    <xf numFmtId="2" fontId="26" fillId="0" borderId="23" xfId="0" applyNumberFormat="1" applyFont="1" applyBorder="1" applyAlignment="1">
      <alignment horizontal="center" vertical="center" wrapText="1"/>
    </xf>
    <xf numFmtId="2" fontId="26" fillId="3" borderId="18" xfId="3" applyNumberFormat="1" applyFont="1" applyFill="1" applyBorder="1" applyAlignment="1" applyProtection="1">
      <alignment horizontal="center" vertical="center" wrapText="1"/>
    </xf>
    <xf numFmtId="0" fontId="26" fillId="0" borderId="23" xfId="0" applyFont="1" applyBorder="1" applyAlignment="1">
      <alignment vertical="center" wrapText="1"/>
    </xf>
    <xf numFmtId="0" fontId="26" fillId="0" borderId="18" xfId="0" applyFont="1" applyBorder="1" applyAlignment="1">
      <alignment vertical="center" wrapText="1"/>
    </xf>
    <xf numFmtId="0" fontId="26" fillId="0" borderId="17" xfId="0" applyFont="1" applyBorder="1" applyAlignment="1">
      <alignment vertical="center" wrapText="1"/>
    </xf>
    <xf numFmtId="0" fontId="26" fillId="0" borderId="34" xfId="0" applyFont="1" applyBorder="1" applyAlignment="1">
      <alignment vertical="center" wrapText="1"/>
    </xf>
    <xf numFmtId="0" fontId="26" fillId="0" borderId="23" xfId="0" applyFont="1" applyBorder="1" applyAlignment="1">
      <alignment horizontal="left" vertical="center" wrapText="1"/>
    </xf>
    <xf numFmtId="0" fontId="26" fillId="0" borderId="35" xfId="0" applyFont="1" applyBorder="1" applyAlignment="1">
      <alignment vertical="center" wrapText="1"/>
    </xf>
    <xf numFmtId="9" fontId="26" fillId="0" borderId="36" xfId="0" applyNumberFormat="1" applyFont="1" applyBorder="1" applyAlignment="1">
      <alignment horizontal="center" vertical="center" wrapText="1"/>
    </xf>
    <xf numFmtId="9" fontId="26" fillId="0" borderId="37" xfId="0" applyNumberFormat="1" applyFont="1" applyBorder="1" applyAlignment="1">
      <alignment horizontal="center" vertical="center" wrapText="1"/>
    </xf>
    <xf numFmtId="0" fontId="26" fillId="4" borderId="6" xfId="0" applyFont="1" applyFill="1" applyBorder="1" applyAlignment="1">
      <alignment horizontal="center" vertical="center" wrapText="1"/>
    </xf>
    <xf numFmtId="0" fontId="26" fillId="0" borderId="16" xfId="0" applyFont="1" applyBorder="1" applyAlignment="1" applyProtection="1">
      <alignment horizontal="center" vertical="center" wrapText="1"/>
      <protection locked="0"/>
    </xf>
    <xf numFmtId="0" fontId="26" fillId="0" borderId="35" xfId="0" applyFont="1" applyBorder="1" applyAlignment="1">
      <alignment horizontal="left" vertical="center" wrapText="1"/>
    </xf>
    <xf numFmtId="0" fontId="26" fillId="4" borderId="0" xfId="0" applyFont="1" applyFill="1" applyAlignment="1">
      <alignment horizontal="center" vertical="center" wrapText="1"/>
    </xf>
    <xf numFmtId="0" fontId="26" fillId="0" borderId="38" xfId="0" applyFont="1" applyBorder="1" applyAlignment="1" applyProtection="1">
      <alignment horizontal="center" vertical="center" wrapText="1"/>
      <protection locked="0"/>
    </xf>
    <xf numFmtId="0" fontId="26" fillId="0" borderId="39" xfId="0" applyFont="1" applyBorder="1" applyAlignment="1" applyProtection="1">
      <alignment horizontal="center" vertical="center" wrapText="1"/>
      <protection locked="0"/>
    </xf>
    <xf numFmtId="0" fontId="26" fillId="0" borderId="23" xfId="0" applyFont="1" applyBorder="1" applyAlignment="1" applyProtection="1">
      <alignment horizontal="center"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27" xfId="0" applyFont="1" applyBorder="1" applyAlignment="1">
      <alignment vertical="center" wrapText="1"/>
    </xf>
    <xf numFmtId="9" fontId="26" fillId="0" borderId="36" xfId="2" applyNumberFormat="1" applyFont="1" applyBorder="1" applyAlignment="1">
      <alignment horizontal="center" vertical="center"/>
    </xf>
    <xf numFmtId="9" fontId="26" fillId="0" borderId="40" xfId="2" applyNumberFormat="1" applyFont="1" applyBorder="1" applyAlignment="1">
      <alignment horizontal="center" vertical="center"/>
    </xf>
    <xf numFmtId="9" fontId="26" fillId="0" borderId="37" xfId="2" applyNumberFormat="1" applyFont="1" applyBorder="1" applyAlignment="1">
      <alignment horizontal="center" vertical="center"/>
    </xf>
    <xf numFmtId="0" fontId="26" fillId="4" borderId="32" xfId="0" applyFont="1" applyFill="1" applyBorder="1" applyAlignment="1">
      <alignment horizontal="center" vertical="center" wrapText="1"/>
    </xf>
    <xf numFmtId="0" fontId="26" fillId="4" borderId="11" xfId="0" applyFont="1" applyFill="1" applyBorder="1" applyAlignment="1">
      <alignment horizontal="center" vertical="center" wrapText="1"/>
    </xf>
    <xf numFmtId="0" fontId="26" fillId="4" borderId="25" xfId="0" applyFont="1" applyFill="1" applyBorder="1" applyAlignment="1">
      <alignment horizontal="center" vertical="center" wrapText="1"/>
    </xf>
    <xf numFmtId="0" fontId="26" fillId="0" borderId="41" xfId="0" applyFont="1" applyBorder="1" applyAlignment="1" applyProtection="1">
      <alignment horizontal="center" vertical="center" wrapText="1"/>
      <protection locked="0"/>
    </xf>
    <xf numFmtId="2" fontId="26" fillId="0" borderId="17" xfId="0" applyNumberFormat="1" applyFont="1" applyBorder="1" applyAlignment="1">
      <alignment horizontal="center" vertical="center" wrapText="1"/>
    </xf>
    <xf numFmtId="9" fontId="26" fillId="0" borderId="40" xfId="0" applyNumberFormat="1" applyFont="1" applyBorder="1" applyAlignment="1">
      <alignment horizontal="center" vertical="center" wrapText="1"/>
    </xf>
    <xf numFmtId="0" fontId="26" fillId="4" borderId="29" xfId="0" applyFont="1" applyFill="1" applyBorder="1" applyAlignment="1">
      <alignment horizontal="center" vertical="center" wrapText="1"/>
    </xf>
    <xf numFmtId="9" fontId="26" fillId="3" borderId="7" xfId="3" applyFont="1" applyFill="1" applyBorder="1" applyAlignment="1" applyProtection="1">
      <alignment horizontal="center" vertical="center" wrapText="1"/>
    </xf>
    <xf numFmtId="0" fontId="18" fillId="0" borderId="17" xfId="0" applyFont="1" applyBorder="1" applyAlignment="1">
      <alignment horizontal="center" vertical="center" wrapText="1"/>
    </xf>
    <xf numFmtId="0" fontId="24" fillId="0" borderId="19" xfId="0" applyFont="1" applyBorder="1" applyAlignment="1" applyProtection="1">
      <alignment horizontal="center" vertical="center" wrapText="1"/>
      <protection locked="0"/>
    </xf>
    <xf numFmtId="0" fontId="18" fillId="9" borderId="17" xfId="0" applyFont="1" applyFill="1" applyBorder="1" applyAlignment="1" applyProtection="1">
      <alignment horizontal="center" vertical="center" wrapText="1"/>
      <protection locked="0"/>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3" fillId="3" borderId="42" xfId="0" applyFont="1" applyFill="1" applyBorder="1"/>
    <xf numFmtId="0" fontId="0" fillId="3" borderId="19" xfId="0" applyFill="1" applyBorder="1"/>
    <xf numFmtId="0" fontId="14"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6" fillId="0" borderId="1" xfId="0" applyFont="1" applyBorder="1"/>
    <xf numFmtId="0" fontId="14" fillId="2" borderId="2" xfId="0" applyFont="1" applyFill="1" applyBorder="1" applyAlignment="1">
      <alignment wrapText="1"/>
    </xf>
    <xf numFmtId="0" fontId="5" fillId="5" borderId="14" xfId="0" applyFont="1" applyFill="1" applyBorder="1" applyAlignment="1">
      <alignment horizontal="center" vertical="top" wrapText="1"/>
    </xf>
    <xf numFmtId="0" fontId="16"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7"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2" borderId="0" xfId="0" applyFont="1" applyFill="1" applyAlignment="1" applyProtection="1">
      <alignment horizontal="justify" vertical="center" wrapText="1"/>
      <protection locked="0"/>
    </xf>
    <xf numFmtId="0" fontId="9" fillId="2" borderId="2" xfId="0" applyFont="1" applyFill="1" applyBorder="1" applyAlignment="1">
      <alignment horizontal="center" vertical="center" wrapText="1"/>
    </xf>
    <xf numFmtId="0" fontId="30" fillId="8" borderId="0" xfId="0" applyFont="1" applyFill="1" applyAlignment="1">
      <alignment vertical="center" wrapText="1"/>
    </xf>
    <xf numFmtId="0" fontId="5" fillId="0" borderId="0" xfId="0" applyFont="1" applyAlignment="1">
      <alignment horizontal="center" vertical="top" wrapText="1"/>
    </xf>
    <xf numFmtId="0" fontId="16" fillId="0" borderId="0" xfId="0" applyFont="1" applyAlignment="1">
      <alignment horizontal="center" vertical="top" wrapText="1"/>
    </xf>
    <xf numFmtId="0" fontId="13" fillId="3" borderId="5" xfId="1" applyFont="1" applyFill="1" applyBorder="1"/>
    <xf numFmtId="0" fontId="13" fillId="3" borderId="6" xfId="1" applyFont="1" applyFill="1" applyBorder="1"/>
    <xf numFmtId="0" fontId="2" fillId="3" borderId="6" xfId="1" applyFill="1" applyBorder="1"/>
    <xf numFmtId="0" fontId="2" fillId="3" borderId="7" xfId="1" applyFill="1" applyBorder="1"/>
    <xf numFmtId="0" fontId="2" fillId="0" borderId="0" xfId="1"/>
    <xf numFmtId="0" fontId="13" fillId="3" borderId="10" xfId="1" applyFont="1" applyFill="1" applyBorder="1"/>
    <xf numFmtId="0" fontId="13" fillId="3" borderId="11" xfId="1" applyFont="1" applyFill="1" applyBorder="1"/>
    <xf numFmtId="0" fontId="2" fillId="3" borderId="11" xfId="1" applyFill="1" applyBorder="1"/>
    <xf numFmtId="0" fontId="2" fillId="3" borderId="12" xfId="1" applyFill="1" applyBorder="1"/>
    <xf numFmtId="0" fontId="14" fillId="2" borderId="8" xfId="1" applyFont="1" applyFill="1" applyBorder="1"/>
    <xf numFmtId="0" fontId="14"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7"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8" fillId="9" borderId="17" xfId="1" applyFont="1" applyFill="1" applyBorder="1" applyAlignment="1">
      <alignment horizontal="center" vertical="center" wrapText="1"/>
    </xf>
    <xf numFmtId="0" fontId="24" fillId="0" borderId="19" xfId="1" applyFont="1" applyBorder="1" applyAlignment="1">
      <alignment horizontal="center" vertical="center" wrapText="1"/>
    </xf>
    <xf numFmtId="0" fontId="24" fillId="0" borderId="17" xfId="1" applyFont="1" applyBorder="1" applyAlignment="1">
      <alignment horizontal="center" vertical="center" wrapText="1"/>
    </xf>
    <xf numFmtId="10" fontId="16" fillId="2" borderId="17" xfId="1" applyNumberFormat="1" applyFont="1" applyFill="1" applyBorder="1" applyAlignment="1" applyProtection="1">
      <alignment horizontal="center" vertical="center" wrapText="1"/>
      <protection locked="0"/>
    </xf>
    <xf numFmtId="0" fontId="16" fillId="5" borderId="17" xfId="1" applyFont="1" applyFill="1" applyBorder="1" applyAlignment="1" applyProtection="1">
      <alignment horizontal="center" vertical="top" wrapText="1"/>
      <protection locked="0"/>
    </xf>
    <xf numFmtId="10" fontId="16" fillId="2" borderId="17" xfId="1" applyNumberFormat="1" applyFont="1" applyFill="1" applyBorder="1" applyAlignment="1" applyProtection="1">
      <alignment horizontal="center" vertical="center"/>
      <protection locked="0"/>
    </xf>
    <xf numFmtId="10" fontId="14" fillId="2" borderId="17" xfId="4" applyNumberFormat="1" applyFont="1" applyFill="1" applyBorder="1" applyAlignment="1">
      <alignment horizontal="center" vertical="center" wrapText="1"/>
    </xf>
    <xf numFmtId="0" fontId="16" fillId="5" borderId="17" xfId="1" applyFont="1" applyFill="1" applyBorder="1" applyAlignment="1" applyProtection="1">
      <alignment vertical="top" wrapText="1"/>
      <protection locked="0"/>
    </xf>
    <xf numFmtId="10" fontId="16" fillId="2" borderId="17" xfId="4" applyNumberFormat="1" applyFont="1" applyFill="1" applyBorder="1" applyAlignment="1" applyProtection="1">
      <alignment horizontal="center" vertical="center"/>
      <protection locked="0"/>
    </xf>
    <xf numFmtId="0" fontId="24" fillId="9" borderId="19" xfId="1" applyFont="1" applyFill="1" applyBorder="1" applyAlignment="1">
      <alignment horizontal="center" vertical="center" wrapText="1"/>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0" fontId="6" fillId="2" borderId="42" xfId="1" applyFont="1" applyFill="1" applyBorder="1" applyAlignment="1">
      <alignment horizontal="center" vertical="center"/>
    </xf>
    <xf numFmtId="10" fontId="0" fillId="2" borderId="19" xfId="4" applyNumberFormat="1" applyFont="1" applyFill="1" applyBorder="1" applyAlignment="1">
      <alignment horizontal="center" vertical="center"/>
    </xf>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20"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6" fillId="0" borderId="0" xfId="1" applyFont="1" applyAlignment="1">
      <alignment horizontal="center" vertical="top" wrapText="1"/>
    </xf>
    <xf numFmtId="0" fontId="37" fillId="3" borderId="17" xfId="1" applyFont="1" applyFill="1" applyBorder="1" applyAlignment="1">
      <alignment horizontal="center" vertical="center" wrapText="1"/>
    </xf>
    <xf numFmtId="9" fontId="24" fillId="0" borderId="17" xfId="1" applyNumberFormat="1" applyFont="1" applyBorder="1" applyAlignment="1">
      <alignment horizontal="center" vertical="center" wrapText="1"/>
    </xf>
    <xf numFmtId="0" fontId="25" fillId="0" borderId="19" xfId="1" applyFont="1" applyBorder="1" applyAlignment="1">
      <alignment horizontal="center" vertical="center" wrapText="1"/>
    </xf>
    <xf numFmtId="0" fontId="37" fillId="3" borderId="17" xfId="0" applyFont="1" applyFill="1" applyBorder="1" applyAlignment="1">
      <alignment horizontal="center" vertical="center" wrapText="1"/>
    </xf>
    <xf numFmtId="0" fontId="25" fillId="0" borderId="19" xfId="0" applyFont="1" applyBorder="1" applyAlignment="1" applyProtection="1">
      <alignment horizontal="center" vertical="center" wrapText="1"/>
      <protection locked="0"/>
    </xf>
    <xf numFmtId="0" fontId="17"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0" fillId="0" borderId="17" xfId="0" applyBorder="1"/>
    <xf numFmtId="0" fontId="16" fillId="0" borderId="17" xfId="0" applyFont="1" applyBorder="1" applyAlignment="1">
      <alignment horizontal="center" vertical="top" wrapText="1"/>
    </xf>
    <xf numFmtId="9" fontId="37" fillId="9" borderId="17" xfId="0" applyNumberFormat="1" applyFont="1" applyFill="1" applyBorder="1" applyAlignment="1">
      <alignment horizontal="center" vertical="center" wrapText="1"/>
    </xf>
    <xf numFmtId="10" fontId="14" fillId="2" borderId="17" xfId="3" applyNumberFormat="1" applyFont="1" applyFill="1" applyBorder="1" applyAlignment="1" applyProtection="1">
      <alignment horizontal="center" vertical="center" wrapText="1"/>
      <protection locked="0"/>
    </xf>
    <xf numFmtId="0" fontId="5" fillId="0" borderId="17" xfId="0" applyFont="1" applyBorder="1" applyAlignment="1" applyProtection="1">
      <alignment horizontal="center" vertical="top" wrapText="1"/>
      <protection locked="0"/>
    </xf>
    <xf numFmtId="0" fontId="0" fillId="0" borderId="17" xfId="0" applyBorder="1" applyProtection="1">
      <protection locked="0"/>
    </xf>
    <xf numFmtId="0" fontId="16" fillId="0" borderId="17" xfId="0" applyFont="1" applyBorder="1" applyAlignment="1" applyProtection="1">
      <alignment horizontal="center" vertical="top" wrapText="1"/>
      <protection locked="0"/>
    </xf>
    <xf numFmtId="0" fontId="19" fillId="2" borderId="17" xfId="0" applyFont="1" applyFill="1" applyBorder="1" applyAlignment="1" applyProtection="1">
      <alignment horizontal="center" vertical="center"/>
      <protection locked="0"/>
    </xf>
    <xf numFmtId="0" fontId="44" fillId="0" borderId="61" xfId="0" applyFont="1" applyBorder="1" applyAlignment="1">
      <alignment wrapText="1"/>
    </xf>
    <xf numFmtId="0" fontId="44" fillId="0" borderId="62" xfId="0" applyFont="1" applyBorder="1" applyAlignment="1">
      <alignment wrapText="1"/>
    </xf>
    <xf numFmtId="0" fontId="45" fillId="9" borderId="17" xfId="0" applyFont="1" applyFill="1" applyBorder="1" applyAlignment="1" applyProtection="1">
      <alignment horizontal="center" vertical="center" wrapText="1"/>
      <protection locked="0"/>
    </xf>
    <xf numFmtId="0" fontId="46" fillId="0" borderId="19" xfId="0" applyFont="1" applyBorder="1" applyAlignment="1" applyProtection="1">
      <alignment horizontal="center" vertical="center" wrapText="1"/>
      <protection locked="0"/>
    </xf>
    <xf numFmtId="9" fontId="46" fillId="0" borderId="17" xfId="1" applyNumberFormat="1" applyFont="1" applyBorder="1" applyAlignment="1" applyProtection="1">
      <alignment horizontal="center" vertical="center" wrapText="1"/>
      <protection locked="0"/>
    </xf>
    <xf numFmtId="0" fontId="46" fillId="0" borderId="17" xfId="1" applyFont="1" applyBorder="1" applyAlignment="1" applyProtection="1">
      <alignment horizontal="center" vertical="center" wrapText="1"/>
      <protection locked="0"/>
    </xf>
    <xf numFmtId="0" fontId="2" fillId="0" borderId="17" xfId="1" applyBorder="1"/>
    <xf numFmtId="0" fontId="49" fillId="0" borderId="17" xfId="1" applyFont="1" applyBorder="1" applyAlignment="1">
      <alignment horizontal="center" vertical="center" wrapText="1"/>
    </xf>
    <xf numFmtId="9" fontId="49" fillId="0" borderId="17" xfId="1" applyNumberFormat="1" applyFont="1" applyBorder="1" applyAlignment="1">
      <alignment horizontal="center" vertical="center" wrapText="1"/>
    </xf>
    <xf numFmtId="0" fontId="50" fillId="0" borderId="17" xfId="1" applyFont="1" applyBorder="1" applyAlignment="1">
      <alignment horizontal="center" vertical="center" wrapText="1"/>
    </xf>
    <xf numFmtId="9" fontId="0" fillId="2" borderId="11" xfId="0" applyNumberFormat="1" applyFill="1" applyBorder="1"/>
    <xf numFmtId="0" fontId="0" fillId="0" borderId="17" xfId="0" applyBorder="1" applyAlignment="1">
      <alignment horizontal="left"/>
    </xf>
    <xf numFmtId="0" fontId="37" fillId="9" borderId="42" xfId="0" applyFont="1" applyFill="1" applyBorder="1" applyAlignment="1">
      <alignment horizontal="center" vertical="center" wrapText="1"/>
    </xf>
    <xf numFmtId="0" fontId="37" fillId="9" borderId="19" xfId="0" applyFont="1" applyFill="1" applyBorder="1" applyAlignment="1">
      <alignment horizontal="center" vertical="center" wrapText="1"/>
    </xf>
    <xf numFmtId="0" fontId="37" fillId="9" borderId="14" xfId="0" applyFont="1" applyFill="1" applyBorder="1" applyAlignment="1">
      <alignment horizontal="center" vertical="center" wrapText="1"/>
    </xf>
    <xf numFmtId="0" fontId="37" fillId="9" borderId="15" xfId="0" applyFont="1" applyFill="1" applyBorder="1" applyAlignment="1">
      <alignment horizontal="center" vertical="center" wrapText="1"/>
    </xf>
    <xf numFmtId="0" fontId="37" fillId="9" borderId="16" xfId="0" applyFont="1" applyFill="1" applyBorder="1" applyAlignment="1">
      <alignment horizontal="center" vertical="center" wrapText="1"/>
    </xf>
    <xf numFmtId="0" fontId="18" fillId="6" borderId="43" xfId="0" applyFont="1" applyFill="1" applyBorder="1" applyAlignment="1">
      <alignment horizontal="center" vertical="center" wrapText="1"/>
    </xf>
    <xf numFmtId="0" fontId="18" fillId="6" borderId="44" xfId="0" applyFont="1" applyFill="1" applyBorder="1" applyAlignment="1">
      <alignment horizontal="center" vertical="center" wrapText="1"/>
    </xf>
    <xf numFmtId="0" fontId="18" fillId="6" borderId="45" xfId="0" applyFont="1" applyFill="1" applyBorder="1" applyAlignment="1">
      <alignment horizontal="center" vertical="center" wrapText="1"/>
    </xf>
    <xf numFmtId="0" fontId="17" fillId="6" borderId="46" xfId="0" applyFont="1" applyFill="1" applyBorder="1" applyAlignment="1">
      <alignment horizontal="left" vertical="center" wrapText="1"/>
    </xf>
    <xf numFmtId="0" fontId="0" fillId="0" borderId="47" xfId="0" applyBorder="1" applyAlignment="1">
      <alignment horizontal="left" vertical="center"/>
    </xf>
    <xf numFmtId="0" fontId="0" fillId="0" borderId="48" xfId="0" applyBorder="1" applyAlignment="1">
      <alignment horizontal="left" vertical="center"/>
    </xf>
    <xf numFmtId="0" fontId="18" fillId="2" borderId="42"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5" fillId="0" borderId="0" xfId="0" applyFont="1" applyAlignment="1">
      <alignment horizontal="center" vertical="top"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20" fillId="0" borderId="0" xfId="0" applyFont="1" applyAlignment="1">
      <alignment wrapText="1"/>
    </xf>
    <xf numFmtId="0" fontId="0" fillId="0" borderId="0" xfId="0" applyAlignment="1">
      <alignment wrapText="1"/>
    </xf>
    <xf numFmtId="0" fontId="13" fillId="10" borderId="42" xfId="0" applyFont="1" applyFill="1" applyBorder="1" applyAlignment="1">
      <alignment horizontal="center" vertical="center" wrapText="1"/>
    </xf>
    <xf numFmtId="0" fontId="13" fillId="10" borderId="11" xfId="0" applyFont="1" applyFill="1" applyBorder="1" applyAlignment="1">
      <alignment horizontal="center" vertical="center" wrapText="1"/>
    </xf>
    <xf numFmtId="0" fontId="13" fillId="10" borderId="19" xfId="0" applyFont="1" applyFill="1" applyBorder="1" applyAlignment="1">
      <alignment horizontal="center" vertical="center" wrapText="1"/>
    </xf>
    <xf numFmtId="0" fontId="5" fillId="5" borderId="14" xfId="0" applyFont="1" applyFill="1" applyBorder="1" applyAlignment="1">
      <alignment horizontal="center" vertical="top" wrapText="1"/>
    </xf>
    <xf numFmtId="0" fontId="5" fillId="5" borderId="15" xfId="0" applyFont="1" applyFill="1" applyBorder="1" applyAlignment="1">
      <alignment horizontal="center" vertical="top" wrapText="1"/>
    </xf>
    <xf numFmtId="0" fontId="5" fillId="5" borderId="16" xfId="0" applyFont="1" applyFill="1" applyBorder="1" applyAlignment="1">
      <alignment horizontal="center" vertical="top" wrapText="1"/>
    </xf>
    <xf numFmtId="0" fontId="5" fillId="3" borderId="42" xfId="0" applyFont="1" applyFill="1" applyBorder="1" applyAlignment="1">
      <alignment horizontal="center" vertical="top" wrapText="1"/>
    </xf>
    <xf numFmtId="0" fontId="5" fillId="3" borderId="19" xfId="0" applyFont="1" applyFill="1" applyBorder="1" applyAlignment="1">
      <alignment horizontal="center" vertical="top" wrapText="1"/>
    </xf>
    <xf numFmtId="10" fontId="14" fillId="2" borderId="42" xfId="3" applyNumberFormat="1" applyFont="1" applyFill="1" applyBorder="1" applyAlignment="1" applyProtection="1">
      <alignment horizontal="center" vertical="center" wrapText="1"/>
      <protection locked="0"/>
    </xf>
    <xf numFmtId="10" fontId="14" fillId="2" borderId="19" xfId="3" applyNumberFormat="1" applyFont="1" applyFill="1" applyBorder="1" applyAlignment="1" applyProtection="1">
      <alignment horizontal="center" vertical="center" wrapText="1"/>
      <protection locked="0"/>
    </xf>
    <xf numFmtId="10" fontId="0" fillId="2" borderId="42" xfId="3" applyNumberFormat="1" applyFont="1" applyFill="1" applyBorder="1" applyAlignment="1">
      <alignment horizontal="center" vertical="center"/>
    </xf>
    <xf numFmtId="10" fontId="0" fillId="2" borderId="19" xfId="3" applyNumberFormat="1" applyFont="1" applyFill="1" applyBorder="1" applyAlignment="1">
      <alignment horizontal="center" vertical="center"/>
    </xf>
    <xf numFmtId="0" fontId="37" fillId="3" borderId="42"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16" fillId="0" borderId="42" xfId="0" applyFont="1" applyBorder="1" applyAlignment="1">
      <alignment horizontal="center" vertical="top" wrapText="1"/>
    </xf>
    <xf numFmtId="0" fontId="16" fillId="0" borderId="19" xfId="0" applyFont="1" applyBorder="1" applyAlignment="1">
      <alignment horizontal="center" vertical="top"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13"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26" fillId="0" borderId="17" xfId="1"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9" fontId="26" fillId="0" borderId="18" xfId="0" applyNumberFormat="1" applyFont="1" applyBorder="1" applyAlignment="1">
      <alignment horizontal="center" vertical="center" wrapText="1"/>
    </xf>
    <xf numFmtId="0" fontId="26" fillId="0" borderId="23" xfId="0" applyFont="1" applyBorder="1" applyAlignment="1">
      <alignment horizontal="center" vertical="center" wrapText="1"/>
    </xf>
    <xf numFmtId="0" fontId="26" fillId="0" borderId="42" xfId="1" applyFont="1" applyBorder="1" applyAlignment="1" applyProtection="1">
      <alignment horizontal="center" vertical="center" wrapText="1"/>
      <protection locked="0"/>
    </xf>
    <xf numFmtId="0" fontId="26" fillId="0" borderId="19" xfId="1" applyFont="1" applyBorder="1" applyAlignment="1" applyProtection="1">
      <alignment horizontal="center" vertical="center" wrapText="1"/>
      <protection locked="0"/>
    </xf>
    <xf numFmtId="0" fontId="26" fillId="0" borderId="42" xfId="0" applyFont="1" applyBorder="1" applyAlignment="1" applyProtection="1">
      <alignment horizontal="center" vertical="center" wrapText="1"/>
      <protection locked="0"/>
    </xf>
    <xf numFmtId="0" fontId="26" fillId="0" borderId="19" xfId="0" applyFont="1" applyBorder="1" applyAlignment="1" applyProtection="1">
      <alignment horizontal="center" vertical="center" wrapText="1"/>
      <protection locked="0"/>
    </xf>
    <xf numFmtId="0" fontId="51" fillId="0" borderId="0" xfId="0" applyFont="1" applyAlignment="1">
      <alignment vertical="center" wrapText="1"/>
    </xf>
    <xf numFmtId="0" fontId="32" fillId="0" borderId="0" xfId="0" applyFont="1" applyAlignment="1">
      <alignment vertical="center" wrapText="1"/>
    </xf>
    <xf numFmtId="0" fontId="26" fillId="0" borderId="38" xfId="0" applyFont="1" applyBorder="1" applyAlignment="1">
      <alignment horizontal="center" vertical="center" wrapText="1"/>
    </xf>
    <xf numFmtId="0" fontId="26" fillId="0" borderId="41" xfId="0" applyFont="1" applyBorder="1" applyAlignment="1">
      <alignment horizontal="center" vertical="center" wrapText="1"/>
    </xf>
    <xf numFmtId="0" fontId="26" fillId="0" borderId="38" xfId="0" applyFont="1" applyBorder="1" applyAlignment="1">
      <alignment vertical="center" wrapText="1"/>
    </xf>
    <xf numFmtId="0" fontId="26" fillId="0" borderId="39" xfId="0" applyFont="1" applyBorder="1" applyAlignment="1">
      <alignment vertical="center" wrapText="1"/>
    </xf>
    <xf numFmtId="0" fontId="26" fillId="0" borderId="18" xfId="0" applyFont="1" applyBorder="1" applyAlignment="1" applyProtection="1">
      <alignment vertical="center" wrapText="1"/>
      <protection locked="0"/>
    </xf>
    <xf numFmtId="0" fontId="26" fillId="0" borderId="34" xfId="0" applyFont="1" applyBorder="1" applyAlignment="1" applyProtection="1">
      <alignment vertical="center" wrapText="1"/>
      <protection locked="0"/>
    </xf>
    <xf numFmtId="0" fontId="26" fillId="3" borderId="18" xfId="0" applyFont="1" applyFill="1" applyBorder="1" applyAlignment="1" applyProtection="1">
      <alignment vertical="center" wrapText="1"/>
      <protection locked="0"/>
    </xf>
    <xf numFmtId="0" fontId="26" fillId="3" borderId="34" xfId="0" applyFont="1" applyFill="1" applyBorder="1" applyAlignment="1" applyProtection="1">
      <alignment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9" fontId="26" fillId="0" borderId="17" xfId="0" applyNumberFormat="1" applyFont="1" applyBorder="1" applyAlignment="1">
      <alignment horizontal="center" vertical="center" wrapText="1"/>
    </xf>
    <xf numFmtId="0" fontId="26" fillId="3" borderId="55" xfId="0" applyFont="1" applyFill="1" applyBorder="1" applyAlignment="1">
      <alignment horizontal="left" vertical="center" wrapText="1"/>
    </xf>
    <xf numFmtId="0" fontId="26" fillId="3" borderId="21" xfId="0" applyFont="1" applyFill="1" applyBorder="1" applyAlignment="1">
      <alignment horizontal="left"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60" xfId="0" applyFont="1" applyBorder="1" applyAlignment="1">
      <alignment horizontal="center" vertical="center" wrapText="1"/>
    </xf>
    <xf numFmtId="0" fontId="26" fillId="3" borderId="28" xfId="1" applyFont="1" applyFill="1" applyBorder="1" applyAlignment="1" applyProtection="1">
      <alignment horizontal="center" vertical="center" wrapText="1"/>
      <protection locked="0"/>
    </xf>
    <xf numFmtId="0" fontId="26" fillId="3" borderId="30" xfId="1" applyFont="1" applyFill="1" applyBorder="1" applyAlignment="1" applyProtection="1">
      <alignment horizontal="center" vertical="center" wrapText="1"/>
      <protection locked="0"/>
    </xf>
    <xf numFmtId="0" fontId="26" fillId="3" borderId="31" xfId="1" applyFont="1" applyFill="1" applyBorder="1" applyAlignment="1" applyProtection="1">
      <alignment horizontal="center" vertical="center" wrapText="1"/>
      <protection locked="0"/>
    </xf>
    <xf numFmtId="0" fontId="26" fillId="3" borderId="33" xfId="1" applyFont="1" applyFill="1" applyBorder="1" applyAlignment="1" applyProtection="1">
      <alignment horizontal="center" vertical="center" wrapText="1"/>
      <protection locked="0"/>
    </xf>
    <xf numFmtId="0" fontId="26" fillId="3" borderId="17" xfId="1" applyFont="1" applyFill="1" applyBorder="1" applyAlignment="1" applyProtection="1">
      <alignment horizontal="center" vertical="center" wrapText="1"/>
      <protection locked="0"/>
    </xf>
    <xf numFmtId="0" fontId="25" fillId="8" borderId="49" xfId="0" applyFont="1" applyFill="1" applyBorder="1" applyAlignment="1">
      <alignment horizontal="center" vertical="center"/>
    </xf>
    <xf numFmtId="0" fontId="24" fillId="8" borderId="13" xfId="0" applyFont="1" applyFill="1" applyBorder="1" applyAlignment="1">
      <alignment horizontal="center" vertical="center"/>
    </xf>
    <xf numFmtId="0" fontId="24" fillId="8" borderId="50" xfId="0" applyFont="1" applyFill="1" applyBorder="1" applyAlignment="1">
      <alignment horizontal="center" vertical="center"/>
    </xf>
    <xf numFmtId="0" fontId="34" fillId="8" borderId="51" xfId="0" applyFont="1" applyFill="1" applyBorder="1" applyAlignment="1">
      <alignment horizontal="center" vertical="center"/>
    </xf>
    <xf numFmtId="0" fontId="24" fillId="8" borderId="25" xfId="0" applyFont="1" applyFill="1" applyBorder="1" applyAlignment="1">
      <alignment horizontal="center" vertical="center"/>
    </xf>
    <xf numFmtId="0" fontId="24" fillId="8" borderId="52" xfId="0" applyFont="1" applyFill="1" applyBorder="1" applyAlignment="1">
      <alignment horizontal="center" vertical="center"/>
    </xf>
    <xf numFmtId="0" fontId="26" fillId="8" borderId="0" xfId="0" applyFont="1" applyFill="1" applyAlignment="1">
      <alignment horizontal="center" vertical="center"/>
    </xf>
    <xf numFmtId="0" fontId="7" fillId="3" borderId="53"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7" fillId="4" borderId="52" xfId="0" applyFont="1" applyFill="1" applyBorder="1" applyAlignment="1">
      <alignment horizontal="center" vertical="center" wrapText="1"/>
    </xf>
    <xf numFmtId="0" fontId="7" fillId="3" borderId="53" xfId="0" applyFont="1" applyFill="1" applyBorder="1" applyAlignment="1">
      <alignment horizontal="center" vertical="center" textRotation="90" wrapText="1"/>
    </xf>
    <xf numFmtId="0" fontId="7" fillId="3" borderId="54" xfId="0" applyFont="1" applyFill="1" applyBorder="1" applyAlignment="1">
      <alignment horizontal="center" vertical="center" textRotation="90" wrapText="1"/>
    </xf>
    <xf numFmtId="0" fontId="7" fillId="3" borderId="51" xfId="0" applyFont="1" applyFill="1" applyBorder="1" applyAlignment="1">
      <alignment horizontal="center" vertical="center" textRotation="90" wrapText="1"/>
    </xf>
    <xf numFmtId="0" fontId="7" fillId="3" borderId="49" xfId="0" applyFont="1" applyFill="1" applyBorder="1" applyAlignment="1">
      <alignment horizontal="center" vertical="center" wrapText="1"/>
    </xf>
    <xf numFmtId="0" fontId="7" fillId="3" borderId="50" xfId="0" applyFont="1" applyFill="1" applyBorder="1" applyAlignment="1">
      <alignment horizontal="center" vertical="center" wrapText="1"/>
    </xf>
    <xf numFmtId="0" fontId="7" fillId="3" borderId="51" xfId="0" applyFont="1" applyFill="1" applyBorder="1" applyAlignment="1">
      <alignment horizontal="center" vertical="center" wrapText="1"/>
    </xf>
    <xf numFmtId="0" fontId="7" fillId="3" borderId="52" xfId="0" applyFont="1" applyFill="1" applyBorder="1" applyAlignment="1">
      <alignment horizontal="center" vertical="center" wrapText="1"/>
    </xf>
    <xf numFmtId="0" fontId="26" fillId="0" borderId="17" xfId="0" applyFont="1" applyBorder="1" applyAlignment="1" applyProtection="1">
      <alignment vertical="center" wrapText="1"/>
      <protection locked="0"/>
    </xf>
    <xf numFmtId="0" fontId="26" fillId="0" borderId="27" xfId="0" applyFont="1" applyBorder="1" applyAlignment="1" applyProtection="1">
      <alignment vertical="center" wrapText="1"/>
      <protection locked="0"/>
    </xf>
    <xf numFmtId="9" fontId="26" fillId="0" borderId="23" xfId="0" applyNumberFormat="1" applyFont="1" applyBorder="1" applyAlignment="1">
      <alignment horizontal="center" vertical="center" wrapText="1"/>
    </xf>
    <xf numFmtId="0" fontId="26" fillId="0" borderId="31" xfId="0" applyFont="1" applyBorder="1" applyAlignment="1" applyProtection="1">
      <alignment vertical="center" wrapText="1"/>
      <protection locked="0"/>
    </xf>
    <xf numFmtId="0" fontId="26" fillId="0" borderId="56" xfId="0" applyFont="1" applyBorder="1" applyAlignment="1" applyProtection="1">
      <alignment vertical="center" wrapText="1"/>
      <protection locked="0"/>
    </xf>
    <xf numFmtId="0" fontId="26" fillId="0" borderId="38" xfId="2" applyFont="1" applyBorder="1" applyAlignment="1">
      <alignment horizontal="left" vertical="center" wrapText="1"/>
    </xf>
    <xf numFmtId="0" fontId="26" fillId="0" borderId="41" xfId="2" applyFont="1" applyBorder="1" applyAlignment="1">
      <alignment horizontal="left" vertical="center" wrapText="1"/>
    </xf>
    <xf numFmtId="0" fontId="0" fillId="0" borderId="39" xfId="0" applyBorder="1" applyAlignment="1">
      <alignment vertical="center" wrapText="1"/>
    </xf>
    <xf numFmtId="0" fontId="0" fillId="0" borderId="23" xfId="0" applyBorder="1" applyAlignment="1">
      <alignment horizontal="center" vertical="center" wrapText="1"/>
    </xf>
    <xf numFmtId="0" fontId="39" fillId="7" borderId="31" xfId="0" applyFont="1" applyFill="1" applyBorder="1" applyAlignment="1" applyProtection="1">
      <alignment horizontal="left" vertical="center" wrapText="1"/>
      <protection locked="0"/>
    </xf>
    <xf numFmtId="0" fontId="39" fillId="0" borderId="32" xfId="0" applyFont="1" applyBorder="1" applyAlignment="1" applyProtection="1">
      <alignment wrapText="1"/>
      <protection locked="0"/>
    </xf>
    <xf numFmtId="0" fontId="39" fillId="0" borderId="33" xfId="0" applyFont="1" applyBorder="1" applyAlignment="1" applyProtection="1">
      <alignment wrapText="1"/>
      <protection locked="0"/>
    </xf>
    <xf numFmtId="0" fontId="35" fillId="0" borderId="28" xfId="0" applyFont="1" applyBorder="1" applyAlignment="1">
      <alignment horizontal="center" vertical="center" wrapText="1"/>
    </xf>
    <xf numFmtId="0" fontId="35" fillId="0" borderId="29" xfId="0" applyFont="1" applyBorder="1" applyAlignment="1">
      <alignment horizontal="center" vertical="center" wrapText="1"/>
    </xf>
    <xf numFmtId="0" fontId="35"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2" fillId="0" borderId="57" xfId="0" applyFont="1" applyBorder="1" applyAlignment="1" applyProtection="1">
      <alignment wrapText="1"/>
      <protection locked="0"/>
    </xf>
    <xf numFmtId="0" fontId="0" fillId="0" borderId="58" xfId="0" applyBorder="1" applyAlignment="1" applyProtection="1">
      <alignment wrapText="1"/>
      <protection locked="0"/>
    </xf>
    <xf numFmtId="0" fontId="0" fillId="0" borderId="59" xfId="0" applyBorder="1" applyAlignment="1" applyProtection="1">
      <alignment wrapText="1"/>
      <protection locked="0"/>
    </xf>
    <xf numFmtId="0" fontId="20" fillId="0" borderId="29" xfId="1" applyFont="1" applyBorder="1" applyAlignment="1">
      <alignment horizontal="left" wrapText="1"/>
    </xf>
    <xf numFmtId="0" fontId="20" fillId="0" borderId="0" xfId="1" applyFont="1" applyAlignment="1">
      <alignment horizontal="left" wrapText="1"/>
    </xf>
    <xf numFmtId="0" fontId="35" fillId="2" borderId="42" xfId="1" applyFont="1" applyFill="1" applyBorder="1" applyAlignment="1">
      <alignment horizontal="center" wrapText="1"/>
    </xf>
    <xf numFmtId="0" fontId="35" fillId="0" borderId="11" xfId="1" applyFont="1" applyBorder="1" applyAlignment="1">
      <alignment horizontal="center" wrapText="1"/>
    </xf>
    <xf numFmtId="0" fontId="2" fillId="0" borderId="11" xfId="1" applyBorder="1" applyAlignment="1">
      <alignment wrapText="1"/>
    </xf>
    <xf numFmtId="0" fontId="2" fillId="0" borderId="12" xfId="1" applyBorder="1" applyAlignment="1">
      <alignment wrapText="1"/>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2" fillId="0" borderId="19" xfId="1" applyBorder="1" applyAlignment="1">
      <alignment horizontal="center" wrapText="1"/>
    </xf>
    <xf numFmtId="0" fontId="13"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2"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xf numFmtId="0" fontId="1" fillId="3" borderId="42" xfId="0" applyFont="1" applyFill="1" applyBorder="1" applyAlignment="1" applyProtection="1">
      <protection locked="0"/>
    </xf>
    <xf numFmtId="0" fontId="1" fillId="3" borderId="11" xfId="0" applyFont="1" applyFill="1" applyBorder="1" applyAlignment="1" applyProtection="1">
      <protection locked="0"/>
    </xf>
    <xf numFmtId="0" fontId="26" fillId="8" borderId="17" xfId="0" applyFont="1" applyFill="1" applyBorder="1" applyAlignment="1" applyProtection="1">
      <protection locked="0"/>
    </xf>
    <xf numFmtId="0" fontId="26" fillId="8" borderId="17" xfId="0" applyFont="1" applyFill="1" applyBorder="1" applyAlignment="1"/>
    <xf numFmtId="0" fontId="27" fillId="8" borderId="17" xfId="0" applyFont="1" applyFill="1" applyBorder="1" applyAlignment="1"/>
    <xf numFmtId="0" fontId="1" fillId="3" borderId="10" xfId="1" applyFont="1" applyFill="1" applyBorder="1" applyAlignment="1" applyProtection="1">
      <protection locked="0"/>
    </xf>
    <xf numFmtId="0" fontId="1" fillId="3" borderId="11" xfId="1" applyFont="1" applyFill="1" applyBorder="1" applyAlignment="1" applyProtection="1">
      <protection locked="0"/>
    </xf>
    <xf numFmtId="0" fontId="1" fillId="3" borderId="10" xfId="0" applyFont="1" applyFill="1" applyBorder="1" applyAlignment="1" applyProtection="1">
      <protection locked="0"/>
    </xf>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6"/>
  <sheetViews>
    <sheetView zoomScaleNormal="100" zoomScaleSheetLayoutView="100" workbookViewId="0"/>
  </sheetViews>
  <sheetFormatPr defaultColWidth="12.85546875" defaultRowHeight="12.75"/>
  <cols>
    <col min="1" max="1" width="3.28515625" customWidth="1"/>
    <col min="2" max="2" width="15.85546875" customWidth="1"/>
    <col min="3" max="3" width="22" customWidth="1"/>
    <col min="4" max="4" width="4.7109375" bestFit="1" customWidth="1"/>
    <col min="5" max="6" width="16.85546875" customWidth="1"/>
    <col min="7" max="7" width="27.7109375" bestFit="1" customWidth="1"/>
    <col min="8" max="8" width="10.28515625" bestFit="1" customWidth="1"/>
    <col min="9" max="9" width="27.7109375" bestFit="1" customWidth="1"/>
    <col min="10" max="10" width="10.28515625" bestFit="1" customWidth="1"/>
    <col min="11" max="11" width="16.140625" customWidth="1"/>
    <col min="12" max="12" width="10.28515625" bestFit="1" customWidth="1"/>
  </cols>
  <sheetData>
    <row r="1" spans="1:12" ht="24.75" customHeight="1">
      <c r="B1" s="230" t="s">
        <v>0</v>
      </c>
      <c r="C1" s="231"/>
      <c r="D1" s="231"/>
      <c r="E1" s="231"/>
      <c r="F1" s="231"/>
      <c r="G1" s="231"/>
      <c r="H1" s="231"/>
      <c r="I1" s="231"/>
      <c r="J1" s="231"/>
      <c r="K1" s="231"/>
      <c r="L1" s="232"/>
    </row>
    <row r="2" spans="1:12" ht="21.95" customHeight="1">
      <c r="B2" s="233" t="s">
        <v>1</v>
      </c>
      <c r="C2" s="234"/>
      <c r="D2" s="234"/>
      <c r="E2" s="234"/>
      <c r="F2" s="234"/>
      <c r="G2" s="234"/>
      <c r="H2" s="234"/>
      <c r="I2" s="234"/>
      <c r="J2" s="234"/>
      <c r="K2" s="234"/>
      <c r="L2" s="235"/>
    </row>
    <row r="3" spans="1:12" ht="48">
      <c r="A3" s="31" t="s">
        <v>2</v>
      </c>
      <c r="B3" s="31" t="s">
        <v>3</v>
      </c>
      <c r="C3" s="31" t="s">
        <v>4</v>
      </c>
      <c r="D3" s="31" t="s">
        <v>5</v>
      </c>
      <c r="E3" s="31" t="s">
        <v>6</v>
      </c>
      <c r="F3" s="31" t="s">
        <v>7</v>
      </c>
      <c r="G3" s="123" t="s">
        <v>8</v>
      </c>
      <c r="H3" s="31" t="s">
        <v>9</v>
      </c>
      <c r="I3" s="123" t="s">
        <v>10</v>
      </c>
      <c r="J3" s="31" t="s">
        <v>9</v>
      </c>
      <c r="K3" s="31" t="s">
        <v>11</v>
      </c>
      <c r="L3" s="31" t="s">
        <v>9</v>
      </c>
    </row>
    <row r="4" spans="1:12" ht="108">
      <c r="A4" s="205">
        <f>'2. SCHEDA VAL. FIN. OB.'!A9</f>
        <v>4</v>
      </c>
      <c r="B4" s="143" t="str">
        <f>'2. SCHEDA VAL. FIN. OB.'!B9</f>
        <v xml:space="preserve">Parità di Genere - GEP – Azione n. 6 </v>
      </c>
      <c r="C4" s="143" t="str">
        <f>'2. SCHEDA VAL. FIN. OB.'!C9</f>
        <v>Revisione del linguaggio di genere nella comunicazione istituzionale/amministrativa                                              
Adozione in Ateneo di un linguaggio inclusivo e rispettoso del genere                                                                Revisione della Modulistica amministrativa in ottica di genere</v>
      </c>
      <c r="D4" s="207">
        <f>'2. SCHEDA VAL. FIN. OB.'!D9</f>
        <v>0.05</v>
      </c>
      <c r="E4" s="143" t="str">
        <f>'2. SCHEDA VAL. FIN. OB.'!E9</f>
        <v>%   percentuale di moduli revisionati rispetto ai moduli amministrativi pubblicati sul sito web di Ateneo, nella sezione Modulistica</v>
      </c>
      <c r="F4" s="143" t="str">
        <f>'2. SCHEDA VAL. FIN. OB.'!F9</f>
        <v>B) 50%</v>
      </c>
      <c r="G4" s="212"/>
      <c r="H4" s="212"/>
      <c r="I4" s="212"/>
      <c r="J4" s="212"/>
      <c r="K4" s="212"/>
      <c r="L4" s="212"/>
    </row>
    <row r="5" spans="1:12" ht="216">
      <c r="A5" s="205">
        <f>'2. SCHEDA VAL. FIN. OB.'!A10</f>
        <v>5</v>
      </c>
      <c r="B5" s="143" t="str">
        <f>'2. SCHEDA VAL. FIN. OB.'!B10</f>
        <v xml:space="preserve">Strategico - PSA- TRAIETTORIA Semplificazione e Università Agile                                   
Parità di Genere - GEP - Azione 1A - Lavoro Agile </v>
      </c>
      <c r="C5" s="143" t="str">
        <f>'2. SCHEDA VAL. FIN. OB.'!C10</f>
        <v xml:space="preserve">Investire nell’empowerment delle risorse umane e migliorare la qualità dei servizi. Monitoraggio e miglioramento servizi a distanza                                                              
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v>
      </c>
      <c r="D5" s="207">
        <f>'2. SCHEDA VAL. FIN. OB.'!D10</f>
        <v>0.15</v>
      </c>
      <c r="E5" s="143" t="str">
        <f>'2. SCHEDA VAL. FIN. OB.'!E10</f>
        <v xml:space="preserve">% di contributo, per la parte di competenza, al raggiugimento dei target di Ateneo, fissati per questo obiettivo  nell'appendice 3.2.B del PIAO: SI/NO </v>
      </c>
      <c r="F5" s="143" t="str">
        <f>'2. SCHEDA VAL. FIN. OB.'!F10</f>
        <v>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v>
      </c>
      <c r="G5" s="212"/>
      <c r="H5" s="212"/>
      <c r="I5" s="212"/>
      <c r="J5" s="212"/>
      <c r="K5" s="212"/>
      <c r="L5" s="212"/>
    </row>
    <row r="6" spans="1:12" ht="108">
      <c r="A6" s="205">
        <f>'2. SCHEDA VAL. FIN. OB.'!A11</f>
        <v>9</v>
      </c>
      <c r="B6" s="143" t="str">
        <f>'2. SCHEDA VAL. FIN. OB.'!B11</f>
        <v xml:space="preserve">Strategico - PSA- TRAIETTORIA Semplificazione e Università Agile </v>
      </c>
      <c r="C6" s="143" t="str">
        <f>'2. SCHEDA VAL. FIN. OB.'!C11</f>
        <v>Gestione informatizzata delle domande di partecipazione agli esami per le abilitazioni professionali</v>
      </c>
      <c r="D6" s="207">
        <f>'2. SCHEDA VAL. FIN. OB.'!D11</f>
        <v>0.1</v>
      </c>
      <c r="E6" s="143" t="str">
        <f>'2. SCHEDA VAL. FIN. OB.'!E11</f>
        <v>Stato di avanzamento (l'ob. è riproposto in continuità con la pianificazione per il 2021 in considerazione dell'esito negativo del SDF finalizzato alla migrazione su piattaforma PICA)</v>
      </c>
      <c r="F6" s="143" t="str">
        <f>'2. SCHEDA VAL. FIN. OB.'!F11</f>
        <v>ulteriori n. 2 abilitazioni professionali (dottore commercialista ed esperto contabile)</v>
      </c>
      <c r="G6" s="212"/>
      <c r="H6" s="212"/>
      <c r="I6" s="212"/>
      <c r="J6" s="212"/>
      <c r="K6" s="212"/>
      <c r="L6" s="212"/>
    </row>
    <row r="7" spans="1:12" ht="84">
      <c r="A7" s="205">
        <f>'2. SCHEDA VAL. FIN. OB.'!A12</f>
        <v>10</v>
      </c>
      <c r="B7" s="143" t="str">
        <f>'2. SCHEDA VAL. FIN. OB.'!B12</f>
        <v xml:space="preserve">Strategico - PSA- TRAIETTORIA Semplificazione e Università Agile </v>
      </c>
      <c r="C7" s="143" t="str">
        <f>'2. SCHEDA VAL. FIN. OB.'!C12</f>
        <v xml:space="preserve">Semplificazione, digitalizzazione e accelerazione del processo di rimborso tasse studenti </v>
      </c>
      <c r="D7" s="207">
        <f>'2. SCHEDA VAL. FIN. OB.'!D12</f>
        <v>0.1</v>
      </c>
      <c r="E7" s="143" t="str">
        <f>'2. SCHEDA VAL. FIN. OB.'!E12</f>
        <v>contributo, per la parte di competenza, all'ulteriore digitalizzazione della procedura, in caso di rimborso su istanza di parte: SI/NO</v>
      </c>
      <c r="F7" s="143" t="str">
        <f>'2. SCHEDA VAL. FIN. OB.'!F12</f>
        <v>SI</v>
      </c>
      <c r="G7" s="212"/>
      <c r="H7" s="212"/>
      <c r="I7" s="212"/>
      <c r="J7" s="212"/>
      <c r="K7" s="212"/>
      <c r="L7" s="212"/>
    </row>
    <row r="8" spans="1:12" ht="108">
      <c r="A8" s="205">
        <f>'2. SCHEDA VAL. FIN. OB.'!A13</f>
        <v>11</v>
      </c>
      <c r="B8" s="143" t="str">
        <f>'2. SCHEDA VAL. FIN. OB.'!B13</f>
        <v>Prevenzione della Corruzione e Trasparenza</v>
      </c>
      <c r="C8" s="143" t="str">
        <f>'2. SCHEDA VAL. FIN. OB.'!C13</f>
        <v xml:space="preserve">Rafforzamento e difesa dei valori etici e dell’integrità nella comunità accademica. Attuazione, per la parte di competenza, delle azioni per la trasparenza e la prevenzione della corruzione, precisato nella tabella 2.2.2 AT: cfr. ob AT dir </v>
      </c>
      <c r="D8" s="207">
        <f>'2. SCHEDA VAL. FIN. OB.'!D13</f>
        <v>0.2</v>
      </c>
      <c r="E8" s="143" t="str">
        <f>'2. SCHEDA VAL. FIN. OB.'!E13</f>
        <v xml:space="preserve">cfr. tabella 2.2.2 AT - ob AT dir </v>
      </c>
      <c r="F8" s="143" t="str">
        <f>'2. SCHEDA VAL. FIN. OB.'!F13</f>
        <v xml:space="preserve">cfr. tabella 2.2.2 AT - ob AT dir </v>
      </c>
      <c r="G8" s="212"/>
      <c r="H8" s="212"/>
      <c r="I8" s="212"/>
      <c r="J8" s="212"/>
      <c r="K8" s="212"/>
      <c r="L8" s="212"/>
    </row>
    <row r="9" spans="1:12" ht="156">
      <c r="A9" s="205">
        <f>'2. SCHEDA VAL. FIN. OB.'!A14</f>
        <v>18</v>
      </c>
      <c r="B9" s="143" t="str">
        <f>'2. SCHEDA VAL. FIN. OB.'!B14</f>
        <v>Strategico - PSA- TRAIETTORIA Semplificazione e Università Agile 
OBIETTIVO 8 - Mobilità ed Interculturalità</v>
      </c>
      <c r="C9" s="143" t="str">
        <f>'2. SCHEDA VAL. FIN. OB.'!C14</f>
        <v>Indiduazione e adozione di soluzioni volte a risolvere criticità rilevate in sede di registrazione - a cura delle segreterie studenti - dei cfu maturati all'estero nelle carriere studenti, per consentire il corretto computo dei dati, ai fini del monitoraggio dei relativi indicatori per singolo corso di studio</v>
      </c>
      <c r="D9" s="207">
        <f>'2. SCHEDA VAL. FIN. OB.'!D14</f>
        <v>0.15</v>
      </c>
      <c r="E9" s="143" t="str">
        <f>'2. SCHEDA VAL. FIN. OB.'!E14</f>
        <v>A) individuazione delle soluzioni e indicazioni operative al personale delle segreterie: SI/NO 
B) percentuale di segreterie studenti presso le quali vengono avviate entro il 31.12.2023 le registrazioni nel rispetto delle nuove indicazioni</v>
      </c>
      <c r="F9" s="143" t="str">
        <f>'2. SCHEDA VAL. FIN. OB.'!F14</f>
        <v>A) sì, entro il 30.9.23 
B) 100%</v>
      </c>
      <c r="G9" s="212"/>
      <c r="H9" s="212"/>
      <c r="I9" s="212"/>
      <c r="J9" s="212"/>
      <c r="K9" s="212"/>
      <c r="L9" s="212"/>
    </row>
    <row r="10" spans="1:12" ht="180">
      <c r="A10" s="205">
        <f>'2. SCHEDA VAL. FIN. OB.'!A15</f>
        <v>24</v>
      </c>
      <c r="B10" s="143" t="str">
        <f>'2. SCHEDA VAL. FIN. OB.'!B15</f>
        <v xml:space="preserve">Strategico - PSA- TRAIETTORIA Semplificazione e Università Agile </v>
      </c>
      <c r="C10" s="143" t="str">
        <f>'2. SCHEDA VAL. FIN. OB.'!C15</f>
        <v>Migliorare l'accessibilità dei servizi agli studenti 
Aggiornamento della sezione del sito web di Ateneo dedicata ai servizi agli Studenti e realizzazione di una modalità innovativa di comunicazione con l'utenza studentesca</v>
      </c>
      <c r="D10" s="207">
        <f>'2. SCHEDA VAL. FIN. OB.'!D15</f>
        <v>0.25</v>
      </c>
      <c r="E10" s="143" t="str">
        <f>'2. SCHEDA VAL. FIN. OB.'!E15</f>
        <v>A) Contributo alla progettazione delle azioni necessarie, per la parte di competenza
B) Sperimentazione di  una modalità innovativa di comunicazione con l'utenza studentesca: SI/NO
C)Tempi di risposta alle richieste di informazioni/chiarimenti da parte dell'utenza studentesca</v>
      </c>
      <c r="F10" s="143" t="str">
        <f>'2. SCHEDA VAL. FIN. OB.'!F15</f>
        <v xml:space="preserve">A) SI, con proposta al DG entro il 30.9.2023 
B) SI
C) max entro 2 giorni lavorativi decorrenti dalla richiesta </v>
      </c>
      <c r="G10" s="212"/>
      <c r="H10" s="212"/>
      <c r="I10" s="212"/>
      <c r="J10" s="212"/>
      <c r="K10" s="212"/>
      <c r="L10" s="212"/>
    </row>
    <row r="12" spans="1:12" ht="24.75" customHeight="1">
      <c r="B12" s="230" t="s">
        <v>12</v>
      </c>
      <c r="C12" s="231"/>
      <c r="D12" s="231"/>
      <c r="E12" s="231"/>
      <c r="F12" s="231"/>
      <c r="G12" s="231"/>
      <c r="H12" s="231"/>
      <c r="I12" s="231"/>
      <c r="J12" s="231"/>
      <c r="K12" s="231"/>
      <c r="L12" s="232"/>
    </row>
    <row r="13" spans="1:12" ht="48">
      <c r="A13" s="31" t="s">
        <v>2</v>
      </c>
      <c r="B13" s="31" t="s">
        <v>3</v>
      </c>
      <c r="C13" s="236" t="s">
        <v>4</v>
      </c>
      <c r="D13" s="237"/>
      <c r="E13" s="31" t="s">
        <v>6</v>
      </c>
      <c r="F13" s="31" t="s">
        <v>7</v>
      </c>
      <c r="G13" s="123" t="s">
        <v>8</v>
      </c>
      <c r="H13" s="31" t="s">
        <v>9</v>
      </c>
      <c r="I13" s="123" t="s">
        <v>10</v>
      </c>
      <c r="J13" s="31" t="s">
        <v>9</v>
      </c>
      <c r="K13" s="31" t="s">
        <v>11</v>
      </c>
      <c r="L13" s="31" t="s">
        <v>9</v>
      </c>
    </row>
    <row r="14" spans="1:12" ht="108">
      <c r="A14" s="224">
        <v>19</v>
      </c>
      <c r="B14" s="227" t="str">
        <f>'2. SCHEDA VAL. FIN. OB.'!B20</f>
        <v xml:space="preserve">Strategico - PSA- TRAIETTORIA Semplificazione e Università Agile </v>
      </c>
      <c r="C14" s="225" t="str">
        <f>'2. SCHEDA VAL. FIN. OB.'!C20</f>
        <v>A. analisi delle criticità evidenziatesi nel corso delle diverse indagini già avviate in Ateneo negli anni 2020/2021/2022 per la rilevazione del grado di soddisfazione</v>
      </c>
      <c r="D14" s="226"/>
      <c r="E14" s="143" t="str">
        <f>'2. SCHEDA VAL. FIN. OB.'!E20</f>
        <v xml:space="preserve">A)  % di attuazione, per la parte di competenza </v>
      </c>
      <c r="F14" s="143" t="str">
        <f>'2. SCHEDA VAL. FIN. OB.'!F20</f>
        <v xml:space="preserve">A) 100%, con invio di una relazione al DG via pec, entro 60 gg dalla ricezione degli esiti delle precedenti indagini da parte dell'ufficio organizzazione e performance </v>
      </c>
      <c r="G14" s="33"/>
      <c r="H14" s="33"/>
      <c r="I14" s="33"/>
      <c r="J14" s="33"/>
      <c r="K14" s="33"/>
      <c r="L14" s="33"/>
    </row>
    <row r="15" spans="1:12" ht="48">
      <c r="A15" s="224"/>
      <c r="B15" s="228"/>
      <c r="C15" s="225" t="str">
        <f>'2. SCHEDA VAL. FIN. OB.'!C21</f>
        <v>B. conseguente progettazione e avvio di azioni di miglioramento con riferimento, a specifici servizi</v>
      </c>
      <c r="D15" s="226"/>
      <c r="E15" s="143" t="str">
        <f>'2. SCHEDA VAL. FIN. OB.'!E21</f>
        <v xml:space="preserve">B)  % di attuazione, per la parte di competenza </v>
      </c>
      <c r="F15" s="143" t="str">
        <f>'2. SCHEDA VAL. FIN. OB.'!F21</f>
        <v xml:space="preserve">B) 100%, con invio - entro il 31.10.2023 - di una relazione al DG, via pec </v>
      </c>
      <c r="G15" s="33"/>
      <c r="H15" s="33"/>
      <c r="I15" s="33"/>
      <c r="J15" s="33"/>
      <c r="K15" s="33"/>
      <c r="L15" s="33"/>
    </row>
    <row r="16" spans="1:12" ht="48">
      <c r="A16" s="224"/>
      <c r="B16" s="229"/>
      <c r="C16" s="225" t="str">
        <f>'2. SCHEDA VAL. FIN. OB.'!C22</f>
        <v>C. progettazione e avvio di ulteriori indagini per l’ascolto dell’utenza di Ateneo, con riferimento a specifici servizi</v>
      </c>
      <c r="D16" s="226"/>
      <c r="E16" s="143" t="str">
        <f>'2. SCHEDA VAL. FIN. OB.'!E22</f>
        <v>C) contributo alla progettazione e allo svolgimento delle indagini</v>
      </c>
      <c r="F16" s="143" t="str">
        <f>'2. SCHEDA VAL. FIN. OB.'!F22</f>
        <v>C) sì, per la parte di competenza</v>
      </c>
      <c r="G16" s="33"/>
      <c r="H16" s="33"/>
      <c r="I16" s="33"/>
      <c r="J16" s="33"/>
      <c r="K16" s="33"/>
      <c r="L16" s="33"/>
    </row>
  </sheetData>
  <sheetProtection algorithmName="SHA-512" hashValue="3BB22ziDtZQHjVgdiqrAZ7Cadl31Pi+ICgzVCFtLXUwalIa4YtZDWc1S6LldmKKk2VEsRCcL0XwKZI+UfZXZ3Q==" saltValue="F3LwRnoFbUR+OcaqmszD3g==" spinCount="100000" sheet="1" objects="1" scenarios="1"/>
  <mergeCells count="9">
    <mergeCell ref="A14:A16"/>
    <mergeCell ref="C15:D15"/>
    <mergeCell ref="C16:D16"/>
    <mergeCell ref="B14:B16"/>
    <mergeCell ref="B1:L1"/>
    <mergeCell ref="B2:L2"/>
    <mergeCell ref="B12:L12"/>
    <mergeCell ref="C13:D13"/>
    <mergeCell ref="C14:D14"/>
  </mergeCells>
  <phoneticPr fontId="3" type="noConversion"/>
  <dataValidations count="1">
    <dataValidation type="list" allowBlank="1" showInputMessage="1" showErrorMessage="1" sqref="L4:L10 H4:H10 J4:J10 J14:J16 H14:H16 L14:L16"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9"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101"/>
  <sheetViews>
    <sheetView tabSelected="1" topLeftCell="A13" zoomScaleNormal="100" zoomScaleSheetLayoutView="100" workbookViewId="0">
      <selection activeCell="F14" sqref="F14"/>
    </sheetView>
  </sheetViews>
  <sheetFormatPr defaultRowHeight="12.75"/>
  <cols>
    <col min="1" max="1" width="3.28515625" customWidth="1"/>
    <col min="2" max="2" width="32.42578125" customWidth="1"/>
    <col min="3" max="3" width="30.7109375" customWidth="1"/>
    <col min="4" max="4" width="5.5703125" customWidth="1"/>
    <col min="5" max="5" width="23.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c r="B1" s="262" t="s">
        <v>13</v>
      </c>
      <c r="C1" s="263"/>
      <c r="D1" s="263"/>
      <c r="E1" s="263"/>
      <c r="F1" s="263"/>
      <c r="G1" s="263"/>
      <c r="H1" s="263"/>
      <c r="I1" s="263"/>
      <c r="J1" s="263"/>
      <c r="K1" s="263"/>
      <c r="L1" s="263"/>
      <c r="M1" s="264"/>
    </row>
    <row r="2" spans="1:13" ht="23.25" customHeight="1">
      <c r="B2" s="132" t="s">
        <v>14</v>
      </c>
      <c r="C2" s="18"/>
      <c r="D2" s="19"/>
      <c r="E2" s="19"/>
      <c r="F2" s="19"/>
      <c r="G2" s="19"/>
      <c r="H2" s="19"/>
      <c r="I2" s="19"/>
      <c r="J2" s="19"/>
      <c r="K2" s="19"/>
      <c r="L2" s="19"/>
      <c r="M2" s="133"/>
    </row>
    <row r="3" spans="1:13" ht="10.5" customHeight="1">
      <c r="B3" s="134"/>
      <c r="C3" s="16"/>
      <c r="D3" s="3"/>
      <c r="E3" s="3"/>
      <c r="F3" s="3"/>
      <c r="G3" s="3"/>
      <c r="H3" s="3"/>
      <c r="I3" s="3"/>
      <c r="J3" s="3"/>
      <c r="K3" s="3"/>
      <c r="L3" s="3"/>
      <c r="M3" s="135"/>
    </row>
    <row r="4" spans="1:13" s="35" customFormat="1">
      <c r="B4" s="356" t="s">
        <v>15</v>
      </c>
      <c r="C4" s="357"/>
      <c r="D4" s="357"/>
      <c r="E4" s="357"/>
      <c r="F4" s="357"/>
      <c r="G4" s="34"/>
      <c r="H4" s="34"/>
      <c r="I4" s="34"/>
      <c r="J4" s="144"/>
      <c r="K4" s="144"/>
      <c r="L4" s="144"/>
      <c r="M4" s="136"/>
    </row>
    <row r="5" spans="1:13" s="35" customFormat="1">
      <c r="B5" s="356" t="s">
        <v>16</v>
      </c>
      <c r="C5" s="357"/>
      <c r="D5" s="357"/>
      <c r="E5" s="357"/>
      <c r="F5" s="357"/>
      <c r="G5" s="34"/>
      <c r="H5" s="34"/>
      <c r="I5" s="34"/>
      <c r="J5" s="144"/>
      <c r="K5" s="144"/>
      <c r="L5" s="144"/>
      <c r="M5" s="136"/>
    </row>
    <row r="6" spans="1:13" s="35" customFormat="1">
      <c r="B6" s="356" t="s">
        <v>17</v>
      </c>
      <c r="C6" s="357"/>
      <c r="D6" s="357"/>
      <c r="E6" s="357"/>
      <c r="F6" s="357"/>
      <c r="G6" s="34"/>
      <c r="H6" s="34"/>
      <c r="I6" s="34"/>
      <c r="J6" s="144"/>
      <c r="K6" s="144"/>
      <c r="L6" s="144"/>
      <c r="M6" s="136"/>
    </row>
    <row r="7" spans="1:13" ht="15.75">
      <c r="B7" s="137"/>
      <c r="C7" s="13"/>
      <c r="D7" s="13"/>
      <c r="E7" s="14"/>
      <c r="F7" s="14"/>
      <c r="G7" s="14"/>
      <c r="H7" s="14"/>
      <c r="I7" s="14"/>
      <c r="J7" s="15"/>
      <c r="K7" s="15"/>
      <c r="L7" s="15"/>
      <c r="M7" s="138"/>
    </row>
    <row r="8" spans="1:13" ht="41.1" customHeight="1">
      <c r="A8" s="28" t="s">
        <v>2</v>
      </c>
      <c r="B8" s="28" t="s">
        <v>18</v>
      </c>
      <c r="C8" s="201" t="s">
        <v>19</v>
      </c>
      <c r="D8" s="28" t="s">
        <v>5</v>
      </c>
      <c r="E8" s="28" t="s">
        <v>6</v>
      </c>
      <c r="F8" s="28" t="s">
        <v>7</v>
      </c>
      <c r="G8" s="28" t="s">
        <v>20</v>
      </c>
      <c r="H8" s="29" t="s">
        <v>21</v>
      </c>
      <c r="I8" s="29" t="s">
        <v>22</v>
      </c>
      <c r="J8" s="139"/>
      <c r="K8" s="29" t="s">
        <v>23</v>
      </c>
      <c r="L8" s="30" t="s">
        <v>24</v>
      </c>
      <c r="M8" s="30" t="s">
        <v>25</v>
      </c>
    </row>
    <row r="9" spans="1:13" ht="84">
      <c r="A9" s="205">
        <v>4</v>
      </c>
      <c r="B9" s="215" t="s">
        <v>26</v>
      </c>
      <c r="C9" s="216" t="s">
        <v>27</v>
      </c>
      <c r="D9" s="217">
        <v>0.05</v>
      </c>
      <c r="E9" s="218" t="s">
        <v>28</v>
      </c>
      <c r="F9" s="218" t="s">
        <v>29</v>
      </c>
      <c r="G9" s="69"/>
      <c r="H9" s="36"/>
      <c r="I9" s="36"/>
      <c r="J9" s="140"/>
      <c r="K9" s="37"/>
      <c r="L9" s="32">
        <f>+K9*D9</f>
        <v>0</v>
      </c>
      <c r="M9" s="208"/>
    </row>
    <row r="10" spans="1:13" ht="168">
      <c r="A10" s="205">
        <v>5</v>
      </c>
      <c r="B10" s="125" t="s">
        <v>30</v>
      </c>
      <c r="C10" s="124" t="s">
        <v>31</v>
      </c>
      <c r="D10" s="68">
        <v>0.15</v>
      </c>
      <c r="E10" s="69" t="s">
        <v>32</v>
      </c>
      <c r="F10" s="69" t="s">
        <v>33</v>
      </c>
      <c r="G10" s="69"/>
      <c r="H10" s="36"/>
      <c r="I10" s="36"/>
      <c r="J10" s="140"/>
      <c r="K10" s="37"/>
      <c r="L10" s="32">
        <f t="shared" ref="L10:L15" si="0">+K10*D10</f>
        <v>0</v>
      </c>
      <c r="M10" s="208"/>
    </row>
    <row r="11" spans="1:13" ht="84">
      <c r="A11" s="205">
        <v>9</v>
      </c>
      <c r="B11" s="125" t="s">
        <v>34</v>
      </c>
      <c r="C11" s="202" t="s">
        <v>35</v>
      </c>
      <c r="D11" s="68">
        <v>0.1</v>
      </c>
      <c r="E11" s="69" t="s">
        <v>36</v>
      </c>
      <c r="F11" s="69" t="s">
        <v>37</v>
      </c>
      <c r="G11" s="69"/>
      <c r="H11" s="36"/>
      <c r="I11" s="36"/>
      <c r="J11" s="140"/>
      <c r="K11" s="37"/>
      <c r="L11" s="32">
        <f t="shared" si="0"/>
        <v>0</v>
      </c>
      <c r="M11" s="208"/>
    </row>
    <row r="12" spans="1:13" ht="60">
      <c r="A12" s="205">
        <v>10</v>
      </c>
      <c r="B12" s="125" t="s">
        <v>34</v>
      </c>
      <c r="C12" s="202" t="s">
        <v>38</v>
      </c>
      <c r="D12" s="68">
        <v>0.1</v>
      </c>
      <c r="E12" s="69" t="s">
        <v>39</v>
      </c>
      <c r="F12" s="69" t="s">
        <v>40</v>
      </c>
      <c r="G12" s="69"/>
      <c r="H12" s="36"/>
      <c r="I12" s="36"/>
      <c r="J12" s="140"/>
      <c r="K12" s="37"/>
      <c r="L12" s="32">
        <f t="shared" si="0"/>
        <v>0</v>
      </c>
      <c r="M12" s="208"/>
    </row>
    <row r="13" spans="1:13" ht="96">
      <c r="A13" s="205">
        <v>11</v>
      </c>
      <c r="B13" s="125" t="s">
        <v>41</v>
      </c>
      <c r="C13" s="202" t="s">
        <v>42</v>
      </c>
      <c r="D13" s="68">
        <v>0.2</v>
      </c>
      <c r="E13" s="69" t="s">
        <v>43</v>
      </c>
      <c r="F13" s="69" t="s">
        <v>43</v>
      </c>
      <c r="G13" s="69"/>
      <c r="H13" s="36"/>
      <c r="I13" s="36"/>
      <c r="J13" s="140"/>
      <c r="K13" s="37"/>
      <c r="L13" s="32">
        <f t="shared" si="0"/>
        <v>0</v>
      </c>
      <c r="M13" s="208"/>
    </row>
    <row r="14" spans="1:13" ht="108">
      <c r="A14" s="205">
        <v>18</v>
      </c>
      <c r="B14" s="125" t="s">
        <v>44</v>
      </c>
      <c r="C14" s="124" t="s">
        <v>45</v>
      </c>
      <c r="D14" s="68">
        <v>0.15</v>
      </c>
      <c r="E14" s="69" t="s">
        <v>46</v>
      </c>
      <c r="F14" s="69" t="s">
        <v>47</v>
      </c>
      <c r="G14" s="69"/>
      <c r="H14" s="36"/>
      <c r="I14" s="36"/>
      <c r="J14" s="140"/>
      <c r="K14" s="37"/>
      <c r="L14" s="32">
        <f t="shared" si="0"/>
        <v>0</v>
      </c>
      <c r="M14" s="208"/>
    </row>
    <row r="15" spans="1:13" ht="144">
      <c r="A15" s="205">
        <v>24</v>
      </c>
      <c r="B15" s="125" t="s">
        <v>34</v>
      </c>
      <c r="C15" s="202" t="s">
        <v>48</v>
      </c>
      <c r="D15" s="68">
        <v>0.25</v>
      </c>
      <c r="E15" s="69" t="s">
        <v>49</v>
      </c>
      <c r="F15" s="69" t="s">
        <v>50</v>
      </c>
      <c r="G15" s="69"/>
      <c r="H15" s="36"/>
      <c r="I15" s="36"/>
      <c r="J15" s="140"/>
      <c r="K15" s="37"/>
      <c r="L15" s="32">
        <f t="shared" si="0"/>
        <v>0</v>
      </c>
      <c r="M15" s="208"/>
    </row>
    <row r="16" spans="1:13" ht="35.1" customHeight="1">
      <c r="B16" s="128"/>
      <c r="C16" s="129"/>
      <c r="D16" s="223">
        <f>SUM(D9:D15)</f>
        <v>1</v>
      </c>
      <c r="E16" s="129"/>
      <c r="F16" s="129"/>
      <c r="G16" s="129"/>
      <c r="H16" s="129"/>
      <c r="I16" s="131"/>
      <c r="J16" s="141"/>
      <c r="K16" s="126" t="s">
        <v>51</v>
      </c>
      <c r="L16" s="127">
        <f>SUM(L9:L15)</f>
        <v>0</v>
      </c>
      <c r="M16" s="130"/>
    </row>
    <row r="17" spans="1:14">
      <c r="B17" s="142"/>
      <c r="C17" s="3"/>
      <c r="D17" s="3"/>
      <c r="E17" s="3"/>
      <c r="F17" s="3"/>
      <c r="G17" s="3"/>
      <c r="H17" s="3"/>
      <c r="I17" s="3"/>
      <c r="J17" s="3"/>
      <c r="K17" s="3"/>
      <c r="L17" s="3"/>
      <c r="M17" s="3"/>
    </row>
    <row r="18" spans="1:14" ht="30.75" customHeight="1">
      <c r="B18" s="243" t="s">
        <v>52</v>
      </c>
      <c r="C18" s="244"/>
      <c r="D18" s="244"/>
      <c r="E18" s="244"/>
      <c r="F18" s="244"/>
      <c r="G18" s="244"/>
      <c r="H18" s="244"/>
      <c r="I18" s="244"/>
      <c r="J18" s="244"/>
      <c r="K18" s="244"/>
      <c r="L18" s="244"/>
      <c r="M18" s="245"/>
    </row>
    <row r="19" spans="1:14" ht="41.1" customHeight="1">
      <c r="A19" s="28" t="s">
        <v>2</v>
      </c>
      <c r="B19" s="203" t="s">
        <v>18</v>
      </c>
      <c r="C19" s="255" t="s">
        <v>19</v>
      </c>
      <c r="D19" s="256"/>
      <c r="E19" s="203" t="s">
        <v>6</v>
      </c>
      <c r="F19" s="203" t="s">
        <v>7</v>
      </c>
      <c r="G19" s="203" t="s">
        <v>20</v>
      </c>
      <c r="H19" s="204" t="s">
        <v>21</v>
      </c>
      <c r="I19" s="204" t="s">
        <v>22</v>
      </c>
      <c r="J19" s="246"/>
      <c r="K19" s="204" t="s">
        <v>23</v>
      </c>
      <c r="L19" s="249" t="s">
        <v>25</v>
      </c>
      <c r="M19" s="250"/>
    </row>
    <row r="20" spans="1:14" ht="76.5">
      <c r="A20" s="224">
        <v>19</v>
      </c>
      <c r="B20" s="259" t="s">
        <v>34</v>
      </c>
      <c r="C20" s="257" t="s">
        <v>53</v>
      </c>
      <c r="D20" s="258"/>
      <c r="E20" s="206" t="s">
        <v>54</v>
      </c>
      <c r="F20" s="206" t="s">
        <v>55</v>
      </c>
      <c r="G20" s="209"/>
      <c r="H20" s="210"/>
      <c r="I20" s="210"/>
      <c r="J20" s="247"/>
      <c r="K20" s="210"/>
      <c r="L20" s="251"/>
      <c r="M20" s="252"/>
    </row>
    <row r="21" spans="1:14" ht="38.25">
      <c r="A21" s="224"/>
      <c r="B21" s="260"/>
      <c r="C21" s="257" t="s">
        <v>56</v>
      </c>
      <c r="D21" s="258"/>
      <c r="E21" s="206" t="s">
        <v>57</v>
      </c>
      <c r="F21" s="206" t="s">
        <v>58</v>
      </c>
      <c r="G21" s="209"/>
      <c r="H21" s="210"/>
      <c r="I21" s="210"/>
      <c r="J21" s="247"/>
      <c r="K21" s="210"/>
      <c r="L21" s="251"/>
      <c r="M21" s="252"/>
    </row>
    <row r="22" spans="1:14" ht="51" customHeight="1">
      <c r="A22" s="224"/>
      <c r="B22" s="261"/>
      <c r="C22" s="257" t="s">
        <v>59</v>
      </c>
      <c r="D22" s="258"/>
      <c r="E22" s="206" t="s">
        <v>60</v>
      </c>
      <c r="F22" s="206" t="s">
        <v>61</v>
      </c>
      <c r="G22" s="211"/>
      <c r="H22" s="210"/>
      <c r="I22" s="210"/>
      <c r="J22" s="248"/>
      <c r="K22" s="210"/>
      <c r="L22" s="251"/>
      <c r="M22" s="252"/>
    </row>
    <row r="23" spans="1:14" ht="35.1" customHeight="1">
      <c r="B23" s="128"/>
      <c r="C23" s="129"/>
      <c r="D23" s="129"/>
      <c r="E23" s="129"/>
      <c r="F23" s="129"/>
      <c r="G23" s="129"/>
      <c r="H23" s="129"/>
      <c r="I23" s="126" t="s">
        <v>51</v>
      </c>
      <c r="J23" s="141"/>
      <c r="K23" s="127">
        <f>SUM(K20:K22)</f>
        <v>0</v>
      </c>
      <c r="L23" s="253"/>
      <c r="M23" s="254"/>
    </row>
    <row r="26" spans="1:14" ht="36" customHeight="1">
      <c r="B26" s="239" t="s">
        <v>62</v>
      </c>
      <c r="C26" s="240"/>
      <c r="D26" s="240"/>
      <c r="E26" s="240"/>
      <c r="F26" s="240"/>
      <c r="G26" s="240"/>
      <c r="H26" s="240"/>
      <c r="I26" s="240"/>
      <c r="J26" s="240"/>
      <c r="K26" s="240"/>
      <c r="L26" s="240"/>
      <c r="M26" s="240"/>
      <c r="N26" s="4"/>
    </row>
    <row r="27" spans="1:14" ht="66.75" customHeight="1">
      <c r="B27" s="241" t="s">
        <v>63</v>
      </c>
      <c r="C27" s="242"/>
      <c r="D27" s="242"/>
      <c r="E27" s="242"/>
      <c r="F27" s="242"/>
      <c r="G27" s="242"/>
      <c r="H27" s="242"/>
      <c r="I27" s="242"/>
      <c r="J27" s="242"/>
      <c r="K27" s="242"/>
      <c r="L27" s="242"/>
    </row>
    <row r="28" spans="1:14" ht="15.75">
      <c r="B28" s="21" t="s">
        <v>64</v>
      </c>
    </row>
    <row r="29" spans="1:14" ht="30">
      <c r="B29" s="213" t="s">
        <v>65</v>
      </c>
      <c r="C29" s="150"/>
      <c r="D29" s="238"/>
      <c r="E29" s="150"/>
      <c r="F29" s="150"/>
      <c r="G29" s="150"/>
    </row>
    <row r="30" spans="1:14" ht="45">
      <c r="B30" s="214" t="s">
        <v>66</v>
      </c>
      <c r="C30" s="150"/>
      <c r="D30" s="238"/>
      <c r="E30" s="150"/>
      <c r="F30" s="150"/>
      <c r="G30" s="150"/>
    </row>
    <row r="31" spans="1:14" ht="45">
      <c r="B31" s="214" t="s">
        <v>67</v>
      </c>
      <c r="C31" s="151"/>
      <c r="D31" s="151"/>
      <c r="E31" s="151"/>
      <c r="F31" s="151"/>
      <c r="G31" s="151"/>
    </row>
    <row r="32" spans="1:14" ht="30">
      <c r="B32" s="214" t="s">
        <v>68</v>
      </c>
    </row>
    <row r="33" spans="2:2" ht="240">
      <c r="B33" s="214" t="s">
        <v>69</v>
      </c>
    </row>
    <row r="34" spans="2:2" ht="60">
      <c r="B34" s="214" t="s">
        <v>70</v>
      </c>
    </row>
    <row r="35" spans="2:2" ht="15">
      <c r="B35" s="214" t="s">
        <v>71</v>
      </c>
    </row>
    <row r="36" spans="2:2" ht="15">
      <c r="B36" s="214" t="s">
        <v>72</v>
      </c>
    </row>
    <row r="37" spans="2:2" ht="30">
      <c r="B37" s="214" t="s">
        <v>73</v>
      </c>
    </row>
    <row r="38" spans="2:2" ht="60">
      <c r="B38" s="214" t="s">
        <v>70</v>
      </c>
    </row>
    <row r="39" spans="2:2" ht="15">
      <c r="B39" s="214" t="s">
        <v>71</v>
      </c>
    </row>
    <row r="40" spans="2:2" ht="15">
      <c r="B40" s="214" t="s">
        <v>72</v>
      </c>
    </row>
    <row r="41" spans="2:2" ht="30">
      <c r="B41" s="214" t="s">
        <v>73</v>
      </c>
    </row>
    <row r="42" spans="2:2" ht="60">
      <c r="B42" s="214" t="s">
        <v>70</v>
      </c>
    </row>
    <row r="43" spans="2:2" ht="15">
      <c r="B43" s="214" t="s">
        <v>71</v>
      </c>
    </row>
    <row r="44" spans="2:2" ht="15">
      <c r="B44" s="214" t="s">
        <v>72</v>
      </c>
    </row>
    <row r="45" spans="2:2" ht="30">
      <c r="B45" s="214" t="s">
        <v>73</v>
      </c>
    </row>
    <row r="46" spans="2:2" ht="60">
      <c r="B46" s="214" t="s">
        <v>70</v>
      </c>
    </row>
    <row r="47" spans="2:2" ht="15">
      <c r="B47" s="214" t="s">
        <v>71</v>
      </c>
    </row>
    <row r="48" spans="2:2" ht="15">
      <c r="B48" s="214" t="s">
        <v>72</v>
      </c>
    </row>
    <row r="49" spans="2:2" ht="30">
      <c r="B49" s="214" t="s">
        <v>73</v>
      </c>
    </row>
    <row r="50" spans="2:2" ht="60">
      <c r="B50" s="214" t="s">
        <v>70</v>
      </c>
    </row>
    <row r="51" spans="2:2" ht="15">
      <c r="B51" s="214" t="s">
        <v>71</v>
      </c>
    </row>
    <row r="52" spans="2:2" ht="15">
      <c r="B52" s="214" t="s">
        <v>72</v>
      </c>
    </row>
    <row r="53" spans="2:2" ht="30">
      <c r="B53" s="214" t="s">
        <v>73</v>
      </c>
    </row>
    <row r="54" spans="2:2" ht="60">
      <c r="B54" s="214" t="s">
        <v>70</v>
      </c>
    </row>
    <row r="55" spans="2:2" ht="15">
      <c r="B55" s="214" t="s">
        <v>71</v>
      </c>
    </row>
    <row r="56" spans="2:2" ht="15">
      <c r="B56" s="214" t="s">
        <v>72</v>
      </c>
    </row>
    <row r="57" spans="2:2" ht="30">
      <c r="B57" s="214" t="s">
        <v>73</v>
      </c>
    </row>
    <row r="58" spans="2:2" ht="60">
      <c r="B58" s="214" t="s">
        <v>70</v>
      </c>
    </row>
    <row r="59" spans="2:2" ht="15">
      <c r="B59" s="214" t="s">
        <v>71</v>
      </c>
    </row>
    <row r="60" spans="2:2" ht="15">
      <c r="B60" s="214" t="s">
        <v>72</v>
      </c>
    </row>
    <row r="61" spans="2:2" ht="30">
      <c r="B61" s="214" t="s">
        <v>73</v>
      </c>
    </row>
    <row r="62" spans="2:2" ht="60">
      <c r="B62" s="214" t="s">
        <v>70</v>
      </c>
    </row>
    <row r="63" spans="2:2" ht="15">
      <c r="B63" s="214" t="s">
        <v>71</v>
      </c>
    </row>
    <row r="64" spans="2:2" ht="15">
      <c r="B64" s="214" t="s">
        <v>72</v>
      </c>
    </row>
    <row r="65" spans="2:2" ht="30">
      <c r="B65" s="214" t="s">
        <v>73</v>
      </c>
    </row>
    <row r="66" spans="2:2" ht="60">
      <c r="B66" s="214" t="s">
        <v>70</v>
      </c>
    </row>
    <row r="67" spans="2:2" ht="15">
      <c r="B67" s="214" t="s">
        <v>71</v>
      </c>
    </row>
    <row r="68" spans="2:2" ht="15">
      <c r="B68" s="214" t="s">
        <v>72</v>
      </c>
    </row>
    <row r="69" spans="2:2" ht="30">
      <c r="B69" s="214" t="s">
        <v>73</v>
      </c>
    </row>
    <row r="70" spans="2:2" ht="60">
      <c r="B70" s="214" t="s">
        <v>70</v>
      </c>
    </row>
    <row r="71" spans="2:2" ht="15">
      <c r="B71" s="214" t="s">
        <v>71</v>
      </c>
    </row>
    <row r="72" spans="2:2" ht="15">
      <c r="B72" s="214" t="s">
        <v>72</v>
      </c>
    </row>
    <row r="73" spans="2:2" ht="30">
      <c r="B73" s="214" t="s">
        <v>73</v>
      </c>
    </row>
    <row r="74" spans="2:2" ht="60">
      <c r="B74" s="214" t="s">
        <v>70</v>
      </c>
    </row>
    <row r="75" spans="2:2" ht="15">
      <c r="B75" s="214" t="s">
        <v>71</v>
      </c>
    </row>
    <row r="76" spans="2:2" ht="15">
      <c r="B76" s="214" t="s">
        <v>72</v>
      </c>
    </row>
    <row r="77" spans="2:2" ht="30">
      <c r="B77" s="214" t="s">
        <v>73</v>
      </c>
    </row>
    <row r="78" spans="2:2" ht="60">
      <c r="B78" s="214" t="s">
        <v>70</v>
      </c>
    </row>
    <row r="79" spans="2:2" ht="15">
      <c r="B79" s="214" t="s">
        <v>71</v>
      </c>
    </row>
    <row r="80" spans="2:2" ht="15">
      <c r="B80" s="214" t="s">
        <v>72</v>
      </c>
    </row>
    <row r="81" spans="2:2" ht="30">
      <c r="B81" s="214" t="s">
        <v>73</v>
      </c>
    </row>
    <row r="82" spans="2:2" ht="60">
      <c r="B82" s="214" t="s">
        <v>70</v>
      </c>
    </row>
    <row r="83" spans="2:2" ht="15">
      <c r="B83" s="214" t="s">
        <v>71</v>
      </c>
    </row>
    <row r="84" spans="2:2" ht="15">
      <c r="B84" s="214" t="s">
        <v>72</v>
      </c>
    </row>
    <row r="85" spans="2:2" ht="30">
      <c r="B85" s="214" t="s">
        <v>73</v>
      </c>
    </row>
    <row r="86" spans="2:2" ht="60">
      <c r="B86" s="214" t="s">
        <v>74</v>
      </c>
    </row>
    <row r="87" spans="2:2" ht="45">
      <c r="B87" s="214" t="s">
        <v>75</v>
      </c>
    </row>
    <row r="88" spans="2:2" ht="60">
      <c r="B88" s="214" t="s">
        <v>70</v>
      </c>
    </row>
    <row r="89" spans="2:2" ht="15">
      <c r="B89" s="214" t="s">
        <v>76</v>
      </c>
    </row>
    <row r="90" spans="2:2" ht="30">
      <c r="B90" s="214" t="s">
        <v>77</v>
      </c>
    </row>
    <row r="91" spans="2:2" ht="30">
      <c r="B91" s="214" t="s">
        <v>78</v>
      </c>
    </row>
    <row r="92" spans="2:2" ht="60">
      <c r="B92" s="214" t="s">
        <v>70</v>
      </c>
    </row>
    <row r="93" spans="2:2" ht="15">
      <c r="B93" s="214" t="s">
        <v>79</v>
      </c>
    </row>
    <row r="94" spans="2:2" ht="60">
      <c r="B94" s="214" t="s">
        <v>70</v>
      </c>
    </row>
    <row r="95" spans="2:2" ht="15">
      <c r="B95" s="214" t="s">
        <v>71</v>
      </c>
    </row>
    <row r="96" spans="2:2" ht="15">
      <c r="B96" s="214" t="s">
        <v>72</v>
      </c>
    </row>
    <row r="97" spans="2:2" ht="30">
      <c r="B97" s="214" t="s">
        <v>73</v>
      </c>
    </row>
    <row r="98" spans="2:2" ht="60">
      <c r="B98" s="214" t="s">
        <v>70</v>
      </c>
    </row>
    <row r="99" spans="2:2" ht="15">
      <c r="B99" s="214" t="s">
        <v>71</v>
      </c>
    </row>
    <row r="100" spans="2:2" ht="15">
      <c r="B100" s="214" t="s">
        <v>72</v>
      </c>
    </row>
    <row r="101" spans="2:2" ht="30">
      <c r="B101" s="214" t="s">
        <v>73</v>
      </c>
    </row>
  </sheetData>
  <sheetProtection algorithmName="SHA-512" hashValue="YVTy+wFR0DiIHYXv0yB5kpXgjYhj/7k7dNVIDKd4DRYc5syg8EdpksBx68mTStt0DbM32u5fsqhP/nuqq7o1og==" saltValue="qywxVenmQwYjiar4q8ZQow==" spinCount="100000" sheet="1" objects="1" scenarios="1" formatColumns="0" formatRows="0"/>
  <mergeCells count="20">
    <mergeCell ref="B1:M1"/>
    <mergeCell ref="B4:F4"/>
    <mergeCell ref="B5:F5"/>
    <mergeCell ref="B6:F6"/>
    <mergeCell ref="A20:A22"/>
    <mergeCell ref="D29:D30"/>
    <mergeCell ref="B26:M26"/>
    <mergeCell ref="B27:L27"/>
    <mergeCell ref="B18:M18"/>
    <mergeCell ref="J19:J22"/>
    <mergeCell ref="L19:M19"/>
    <mergeCell ref="L20:M20"/>
    <mergeCell ref="L21:M21"/>
    <mergeCell ref="L22:M22"/>
    <mergeCell ref="L23:M23"/>
    <mergeCell ref="C19:D19"/>
    <mergeCell ref="C20:D20"/>
    <mergeCell ref="C21:D21"/>
    <mergeCell ref="C22:D22"/>
    <mergeCell ref="B20:B22"/>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rowBreaks count="2" manualBreakCount="2">
    <brk id="12" min="1" max="12" man="1"/>
    <brk id="17"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50"/>
  <sheetViews>
    <sheetView zoomScaleNormal="100" zoomScaleSheetLayoutView="90" workbookViewId="0"/>
  </sheetViews>
  <sheetFormatPr defaultRowHeight="12.75"/>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63.140625" customWidth="1"/>
    <col min="9" max="9" width="13.7109375" customWidth="1"/>
    <col min="10" max="10" width="13.28515625" customWidth="1"/>
    <col min="11" max="11" width="34.140625" customWidth="1"/>
    <col min="12" max="12" width="8.85546875" hidden="1" customWidth="1"/>
    <col min="13" max="13" width="4.5703125" customWidth="1"/>
  </cols>
  <sheetData>
    <row r="1" spans="1:13" ht="13.5" thickBot="1"/>
    <row r="2" spans="1:13">
      <c r="A2" s="296" t="s">
        <v>80</v>
      </c>
      <c r="B2" s="297"/>
      <c r="C2" s="297"/>
      <c r="D2" s="297"/>
      <c r="E2" s="297"/>
      <c r="F2" s="297"/>
      <c r="G2" s="297"/>
      <c r="H2" s="297"/>
      <c r="I2" s="297"/>
      <c r="J2" s="297"/>
      <c r="K2" s="298"/>
      <c r="L2" s="81"/>
      <c r="M2" s="80"/>
    </row>
    <row r="3" spans="1:13" ht="28.35" customHeight="1" thickBot="1">
      <c r="A3" s="299" t="s">
        <v>81</v>
      </c>
      <c r="B3" s="300"/>
      <c r="C3" s="300"/>
      <c r="D3" s="300"/>
      <c r="E3" s="300"/>
      <c r="F3" s="300"/>
      <c r="G3" s="300"/>
      <c r="H3" s="300"/>
      <c r="I3" s="300"/>
      <c r="J3" s="300"/>
      <c r="K3" s="301"/>
      <c r="L3" s="82"/>
      <c r="M3" s="80"/>
    </row>
    <row r="4" spans="1:13" ht="15">
      <c r="A4" s="302" t="s">
        <v>82</v>
      </c>
      <c r="B4" s="302"/>
      <c r="C4" s="302"/>
      <c r="D4" s="302"/>
      <c r="E4" s="302"/>
      <c r="F4" s="302"/>
      <c r="G4" s="302"/>
      <c r="H4" s="302"/>
      <c r="I4" s="302"/>
      <c r="J4" s="302"/>
      <c r="K4" s="302"/>
      <c r="L4" s="38"/>
      <c r="M4" s="80"/>
    </row>
    <row r="5" spans="1:13" ht="15">
      <c r="A5" s="83"/>
      <c r="B5" s="83"/>
      <c r="C5" s="83"/>
      <c r="D5" s="83"/>
      <c r="E5" s="83"/>
      <c r="F5" s="83"/>
      <c r="G5" s="83"/>
      <c r="H5" s="83"/>
      <c r="I5" s="83"/>
      <c r="J5" s="83"/>
      <c r="K5" s="83"/>
      <c r="L5" s="38"/>
      <c r="M5" s="80"/>
    </row>
    <row r="6" spans="1:13" ht="15">
      <c r="A6" s="358" t="s">
        <v>15</v>
      </c>
      <c r="B6" s="358"/>
      <c r="C6" s="358"/>
      <c r="D6" s="358"/>
      <c r="E6" s="358"/>
      <c r="F6" s="84"/>
      <c r="G6" s="84"/>
      <c r="H6" s="84"/>
      <c r="I6" s="84"/>
      <c r="J6" s="84"/>
      <c r="K6" s="84"/>
      <c r="L6" s="38"/>
      <c r="M6" s="80"/>
    </row>
    <row r="7" spans="1:13" ht="15">
      <c r="A7" s="359" t="s">
        <v>83</v>
      </c>
      <c r="B7" s="359"/>
      <c r="C7" s="359"/>
      <c r="D7" s="359"/>
      <c r="E7" s="359"/>
      <c r="F7" s="84"/>
      <c r="G7" s="84"/>
      <c r="H7" s="84"/>
      <c r="I7" s="84"/>
      <c r="J7" s="84"/>
      <c r="K7" s="84"/>
      <c r="L7" s="38"/>
      <c r="M7" s="80"/>
    </row>
    <row r="8" spans="1:13" ht="15">
      <c r="A8" s="358" t="s">
        <v>84</v>
      </c>
      <c r="B8" s="358"/>
      <c r="C8" s="358"/>
      <c r="D8" s="358"/>
      <c r="E8" s="358"/>
      <c r="F8" s="84"/>
      <c r="G8" s="84"/>
      <c r="H8" s="84"/>
      <c r="I8" s="84"/>
      <c r="J8" s="84"/>
      <c r="K8" s="84"/>
      <c r="L8" s="38"/>
      <c r="M8" s="80"/>
    </row>
    <row r="9" spans="1:13" ht="14.25">
      <c r="A9" s="360"/>
      <c r="B9" s="360"/>
      <c r="C9" s="360"/>
      <c r="D9" s="360"/>
      <c r="E9" s="360"/>
      <c r="F9" s="38"/>
      <c r="G9" s="38"/>
      <c r="H9" s="38"/>
      <c r="I9" s="38"/>
      <c r="J9" s="38"/>
      <c r="K9" s="38"/>
      <c r="L9" s="38"/>
      <c r="M9" s="80"/>
    </row>
    <row r="10" spans="1:13" ht="15" thickBot="1">
      <c r="A10" s="38"/>
      <c r="B10" s="38"/>
      <c r="C10" s="38"/>
      <c r="D10" s="38"/>
      <c r="E10" s="38"/>
      <c r="F10" s="38"/>
      <c r="G10" s="38"/>
      <c r="H10" s="38"/>
      <c r="I10" s="38"/>
      <c r="J10" s="38"/>
      <c r="K10" s="38"/>
      <c r="L10" s="38"/>
      <c r="M10" s="80"/>
    </row>
    <row r="11" spans="1:13" ht="63.75">
      <c r="A11" s="303" t="s">
        <v>85</v>
      </c>
      <c r="B11" s="307" t="s">
        <v>5</v>
      </c>
      <c r="C11" s="303" t="s">
        <v>86</v>
      </c>
      <c r="D11" s="303" t="s">
        <v>87</v>
      </c>
      <c r="E11" s="307" t="s">
        <v>88</v>
      </c>
      <c r="F11" s="305"/>
      <c r="G11" s="303" t="s">
        <v>89</v>
      </c>
      <c r="H11" s="303" t="s">
        <v>90</v>
      </c>
      <c r="I11" s="303" t="s">
        <v>91</v>
      </c>
      <c r="J11" s="60" t="s">
        <v>92</v>
      </c>
      <c r="K11" s="310" t="s">
        <v>93</v>
      </c>
      <c r="L11" s="311"/>
      <c r="M11" s="87"/>
    </row>
    <row r="12" spans="1:13" ht="42.6" customHeight="1" thickBot="1">
      <c r="A12" s="304"/>
      <c r="B12" s="308"/>
      <c r="C12" s="304"/>
      <c r="D12" s="304"/>
      <c r="E12" s="309"/>
      <c r="F12" s="306"/>
      <c r="G12" s="304"/>
      <c r="H12" s="304"/>
      <c r="I12" s="304"/>
      <c r="J12" s="61" t="s">
        <v>94</v>
      </c>
      <c r="K12" s="312"/>
      <c r="L12" s="313"/>
      <c r="M12" s="87"/>
    </row>
    <row r="13" spans="1:13" ht="84.6" customHeight="1">
      <c r="A13" s="277" t="s">
        <v>95</v>
      </c>
      <c r="B13" s="267">
        <v>0.15</v>
      </c>
      <c r="C13" s="39" t="s">
        <v>96</v>
      </c>
      <c r="D13" s="97" t="s">
        <v>97</v>
      </c>
      <c r="E13" s="100">
        <v>0.4</v>
      </c>
      <c r="F13" s="102"/>
      <c r="G13" s="106"/>
      <c r="H13" s="63"/>
      <c r="I13" s="62"/>
      <c r="J13" s="90">
        <f>I13*E13*$B$13</f>
        <v>0</v>
      </c>
      <c r="K13" s="279"/>
      <c r="L13" s="280"/>
      <c r="M13" s="87"/>
    </row>
    <row r="14" spans="1:13" ht="102" customHeight="1">
      <c r="A14" s="278"/>
      <c r="B14" s="268"/>
      <c r="C14" s="98" t="s">
        <v>98</v>
      </c>
      <c r="D14" s="99" t="s">
        <v>99</v>
      </c>
      <c r="E14" s="101">
        <v>0.6</v>
      </c>
      <c r="F14" s="40"/>
      <c r="G14" s="103"/>
      <c r="H14" s="89"/>
      <c r="I14" s="103"/>
      <c r="J14" s="91">
        <f>I14*E14*$B$13</f>
        <v>0</v>
      </c>
      <c r="K14" s="317"/>
      <c r="L14" s="318"/>
      <c r="M14" s="87"/>
    </row>
    <row r="15" spans="1:13" ht="75">
      <c r="A15" s="277" t="s">
        <v>100</v>
      </c>
      <c r="B15" s="267">
        <v>0.15</v>
      </c>
      <c r="C15" s="95" t="s">
        <v>101</v>
      </c>
      <c r="D15" s="97" t="s">
        <v>102</v>
      </c>
      <c r="E15" s="100">
        <v>0.6</v>
      </c>
      <c r="F15" s="102"/>
      <c r="G15" s="106"/>
      <c r="H15" s="63"/>
      <c r="I15" s="62"/>
      <c r="J15" s="90">
        <f>I15*E15*$B$15</f>
        <v>0</v>
      </c>
      <c r="K15" s="279"/>
      <c r="L15" s="280"/>
      <c r="M15" s="87"/>
    </row>
    <row r="16" spans="1:13" ht="165">
      <c r="A16" s="278"/>
      <c r="B16" s="316"/>
      <c r="C16" s="98" t="s">
        <v>103</v>
      </c>
      <c r="D16" s="104" t="s">
        <v>104</v>
      </c>
      <c r="E16" s="101">
        <v>0.4</v>
      </c>
      <c r="F16" s="105"/>
      <c r="G16" s="107"/>
      <c r="H16" s="65"/>
      <c r="I16" s="108"/>
      <c r="J16" s="92">
        <f>I16*E16*$B$15</f>
        <v>0</v>
      </c>
      <c r="K16" s="109"/>
      <c r="L16" s="110"/>
      <c r="M16" s="87"/>
    </row>
    <row r="17" spans="1:13" ht="60">
      <c r="A17" s="319" t="s">
        <v>105</v>
      </c>
      <c r="B17" s="267">
        <v>0.3</v>
      </c>
      <c r="C17" s="95" t="s">
        <v>106</v>
      </c>
      <c r="D17" s="97" t="s">
        <v>107</v>
      </c>
      <c r="E17" s="112">
        <v>0.1</v>
      </c>
      <c r="F17" s="102"/>
      <c r="G17" s="106"/>
      <c r="H17" s="63"/>
      <c r="I17" s="62"/>
      <c r="J17" s="90">
        <f t="shared" ref="J17:J22" si="0">I17*E17*$B$17</f>
        <v>0</v>
      </c>
      <c r="K17" s="279"/>
      <c r="L17" s="280"/>
      <c r="M17" s="87"/>
    </row>
    <row r="18" spans="1:13" ht="45">
      <c r="A18" s="320"/>
      <c r="B18" s="285"/>
      <c r="C18" s="96" t="s">
        <v>108</v>
      </c>
      <c r="D18" s="111" t="s">
        <v>109</v>
      </c>
      <c r="E18" s="113">
        <v>0.15</v>
      </c>
      <c r="F18" s="115"/>
      <c r="G18" s="118"/>
      <c r="H18" s="64"/>
      <c r="I18" s="59"/>
      <c r="J18" s="119">
        <f t="shared" si="0"/>
        <v>0</v>
      </c>
      <c r="K18" s="75"/>
      <c r="L18" s="85"/>
      <c r="M18" s="87"/>
    </row>
    <row r="19" spans="1:13" ht="120">
      <c r="A19" s="320"/>
      <c r="B19" s="285"/>
      <c r="C19" s="96" t="s">
        <v>110</v>
      </c>
      <c r="D19" s="111" t="s">
        <v>111</v>
      </c>
      <c r="E19" s="113">
        <v>0.15</v>
      </c>
      <c r="F19" s="115"/>
      <c r="G19" s="118"/>
      <c r="H19" s="64"/>
      <c r="I19" s="59"/>
      <c r="J19" s="119">
        <f t="shared" si="0"/>
        <v>0</v>
      </c>
      <c r="K19" s="75"/>
      <c r="L19" s="85"/>
      <c r="M19" s="87"/>
    </row>
    <row r="20" spans="1:13" ht="66.95" customHeight="1">
      <c r="A20" s="320"/>
      <c r="B20" s="285"/>
      <c r="C20" s="96" t="s">
        <v>112</v>
      </c>
      <c r="D20" s="111" t="s">
        <v>113</v>
      </c>
      <c r="E20" s="113">
        <v>0.1</v>
      </c>
      <c r="F20" s="116"/>
      <c r="G20" s="118"/>
      <c r="H20" s="64"/>
      <c r="I20" s="59"/>
      <c r="J20" s="119">
        <f t="shared" si="0"/>
        <v>0</v>
      </c>
      <c r="K20" s="314"/>
      <c r="L20" s="315"/>
      <c r="M20" s="87"/>
    </row>
    <row r="21" spans="1:13" ht="105">
      <c r="A21" s="320"/>
      <c r="B21" s="285"/>
      <c r="C21" s="96" t="s">
        <v>114</v>
      </c>
      <c r="D21" s="111" t="s">
        <v>115</v>
      </c>
      <c r="E21" s="113">
        <v>0.15</v>
      </c>
      <c r="F21" s="116"/>
      <c r="G21" s="118"/>
      <c r="H21" s="64"/>
      <c r="I21" s="59"/>
      <c r="J21" s="119">
        <f t="shared" si="0"/>
        <v>0</v>
      </c>
      <c r="K21" s="75"/>
      <c r="L21" s="85"/>
      <c r="M21" s="87"/>
    </row>
    <row r="22" spans="1:13" ht="105">
      <c r="A22" s="320"/>
      <c r="B22" s="285"/>
      <c r="C22" s="96" t="s">
        <v>116</v>
      </c>
      <c r="D22" s="111" t="s">
        <v>117</v>
      </c>
      <c r="E22" s="113">
        <v>0.1</v>
      </c>
      <c r="F22" s="116"/>
      <c r="G22" s="118"/>
      <c r="H22" s="64"/>
      <c r="I22" s="59"/>
      <c r="J22" s="119">
        <f t="shared" si="0"/>
        <v>0</v>
      </c>
      <c r="K22" s="314"/>
      <c r="L22" s="315"/>
      <c r="M22" s="87"/>
    </row>
    <row r="23" spans="1:13" ht="174.75">
      <c r="A23" s="321"/>
      <c r="B23" s="322"/>
      <c r="C23" s="94" t="s">
        <v>118</v>
      </c>
      <c r="D23" s="99" t="s">
        <v>119</v>
      </c>
      <c r="E23" s="114">
        <v>0.25</v>
      </c>
      <c r="F23" s="117"/>
      <c r="G23" s="107"/>
      <c r="H23" s="65"/>
      <c r="I23" s="108"/>
      <c r="J23" s="92">
        <f>I23*E23*$B$17</f>
        <v>0</v>
      </c>
      <c r="K23" s="283"/>
      <c r="L23" s="284"/>
      <c r="M23" s="87"/>
    </row>
    <row r="24" spans="1:13" ht="135">
      <c r="A24" s="275" t="s">
        <v>120</v>
      </c>
      <c r="B24" s="267">
        <v>0.3</v>
      </c>
      <c r="C24" s="95" t="s">
        <v>121</v>
      </c>
      <c r="D24" s="97" t="s">
        <v>122</v>
      </c>
      <c r="E24" s="100">
        <v>0.2</v>
      </c>
      <c r="F24" s="116"/>
      <c r="G24" s="106"/>
      <c r="H24" s="63"/>
      <c r="I24" s="62"/>
      <c r="J24" s="90">
        <f t="shared" ref="J24:J29" si="1">I24*E24*$B$24</f>
        <v>0</v>
      </c>
      <c r="K24" s="279"/>
      <c r="L24" s="280"/>
      <c r="M24" s="87"/>
    </row>
    <row r="25" spans="1:13" ht="180">
      <c r="A25" s="276"/>
      <c r="B25" s="285"/>
      <c r="C25" s="288" t="s">
        <v>123</v>
      </c>
      <c r="D25" s="111" t="s">
        <v>124</v>
      </c>
      <c r="E25" s="120">
        <v>0.15</v>
      </c>
      <c r="F25" s="116"/>
      <c r="G25" s="118"/>
      <c r="H25" s="64"/>
      <c r="I25" s="59"/>
      <c r="J25" s="119">
        <f t="shared" si="1"/>
        <v>0</v>
      </c>
      <c r="K25" s="75"/>
      <c r="L25" s="85"/>
      <c r="M25" s="87"/>
    </row>
    <row r="26" spans="1:13" ht="120">
      <c r="A26" s="276"/>
      <c r="B26" s="285"/>
      <c r="C26" s="289"/>
      <c r="D26" s="111" t="s">
        <v>125</v>
      </c>
      <c r="E26" s="120">
        <v>0.15</v>
      </c>
      <c r="F26" s="116"/>
      <c r="G26" s="118"/>
      <c r="H26" s="64"/>
      <c r="I26" s="59"/>
      <c r="J26" s="119">
        <f t="shared" si="1"/>
        <v>0</v>
      </c>
      <c r="K26" s="75"/>
      <c r="L26" s="85"/>
      <c r="M26" s="87"/>
    </row>
    <row r="27" spans="1:13" ht="409.5">
      <c r="A27" s="276"/>
      <c r="B27" s="285"/>
      <c r="C27" s="289"/>
      <c r="D27" s="111" t="s">
        <v>126</v>
      </c>
      <c r="E27" s="120">
        <v>0.15</v>
      </c>
      <c r="F27" s="116"/>
      <c r="G27" s="118"/>
      <c r="H27" s="64" t="s">
        <v>127</v>
      </c>
      <c r="I27" s="59"/>
      <c r="J27" s="119">
        <f t="shared" si="1"/>
        <v>0</v>
      </c>
      <c r="K27" s="75"/>
      <c r="L27" s="85"/>
      <c r="M27" s="87"/>
    </row>
    <row r="28" spans="1:13" ht="409.5">
      <c r="A28" s="276"/>
      <c r="B28" s="285"/>
      <c r="C28" s="289"/>
      <c r="D28" s="111" t="s">
        <v>128</v>
      </c>
      <c r="E28" s="120">
        <v>0.15</v>
      </c>
      <c r="F28" s="116"/>
      <c r="G28" s="118"/>
      <c r="H28" s="64" t="s">
        <v>127</v>
      </c>
      <c r="I28" s="59"/>
      <c r="J28" s="119">
        <f t="shared" si="1"/>
        <v>0</v>
      </c>
      <c r="K28" s="75"/>
      <c r="L28" s="85"/>
      <c r="M28" s="87"/>
    </row>
    <row r="29" spans="1:13" ht="182.25" thickBot="1">
      <c r="A29" s="276"/>
      <c r="B29" s="285"/>
      <c r="C29" s="290"/>
      <c r="D29" s="111" t="s">
        <v>129</v>
      </c>
      <c r="E29" s="120">
        <v>0.2</v>
      </c>
      <c r="F29" s="116"/>
      <c r="G29" s="118"/>
      <c r="H29" s="64"/>
      <c r="I29" s="59"/>
      <c r="J29" s="119">
        <f t="shared" si="1"/>
        <v>0</v>
      </c>
      <c r="K29" s="75"/>
      <c r="L29" s="85"/>
      <c r="M29" s="87"/>
    </row>
    <row r="30" spans="1:13" ht="45.6" customHeight="1">
      <c r="A30" s="277" t="s">
        <v>130</v>
      </c>
      <c r="B30" s="267">
        <v>0.1</v>
      </c>
      <c r="C30" s="95" t="s">
        <v>131</v>
      </c>
      <c r="D30" s="97" t="s">
        <v>132</v>
      </c>
      <c r="E30" s="100">
        <v>0.6</v>
      </c>
      <c r="F30" s="121"/>
      <c r="G30" s="106"/>
      <c r="H30" s="63"/>
      <c r="I30" s="62"/>
      <c r="J30" s="90">
        <f>I30*E30*$B$30</f>
        <v>0</v>
      </c>
      <c r="K30" s="279"/>
      <c r="L30" s="280"/>
      <c r="M30" s="87"/>
    </row>
    <row r="31" spans="1:13" ht="96.95" customHeight="1" thickBot="1">
      <c r="A31" s="278"/>
      <c r="B31" s="268"/>
      <c r="C31" s="94" t="s">
        <v>133</v>
      </c>
      <c r="D31" s="99" t="s">
        <v>134</v>
      </c>
      <c r="E31" s="101">
        <v>0.4</v>
      </c>
      <c r="F31" s="116"/>
      <c r="G31" s="107"/>
      <c r="H31" s="65"/>
      <c r="I31" s="108"/>
      <c r="J31" s="92">
        <f>I31*E31*$B$30</f>
        <v>0</v>
      </c>
      <c r="K31" s="283"/>
      <c r="L31" s="284"/>
      <c r="M31" s="87"/>
    </row>
    <row r="32" spans="1:13" ht="12.6" customHeight="1">
      <c r="A32" s="41" t="s">
        <v>135</v>
      </c>
      <c r="B32" s="42">
        <f>SUM(B13:B31)</f>
        <v>0.99999999999999989</v>
      </c>
      <c r="C32" s="43"/>
      <c r="D32" s="43"/>
      <c r="E32" s="122">
        <f>+SUM(E13:E31)/5</f>
        <v>1</v>
      </c>
      <c r="F32" s="44"/>
      <c r="G32" s="66">
        <f>SUM(G13:G31)</f>
        <v>0</v>
      </c>
      <c r="H32" s="45"/>
      <c r="I32" s="66">
        <f>SUM(I13:I31)</f>
        <v>0</v>
      </c>
      <c r="J32" s="93">
        <f>SUM(J13:J31)*100</f>
        <v>0</v>
      </c>
      <c r="K32" s="281"/>
      <c r="L32" s="282"/>
      <c r="M32" s="87"/>
    </row>
    <row r="33" spans="1:13" ht="15" customHeight="1" thickBot="1">
      <c r="A33" s="286" t="s">
        <v>136</v>
      </c>
      <c r="B33" s="287"/>
      <c r="C33" s="287"/>
      <c r="D33" s="46"/>
      <c r="E33" s="47"/>
      <c r="F33" s="48"/>
      <c r="G33" s="67"/>
      <c r="H33" s="49"/>
      <c r="I33" s="67"/>
      <c r="J33" s="50">
        <f>(J32/I34)*100</f>
        <v>0</v>
      </c>
      <c r="K33" s="51"/>
      <c r="L33" s="86"/>
      <c r="M33" s="87"/>
    </row>
    <row r="34" spans="1:13" ht="33" customHeight="1">
      <c r="A34" s="52"/>
      <c r="B34" s="53"/>
      <c r="C34" s="52"/>
      <c r="D34" s="52"/>
      <c r="E34" s="53"/>
      <c r="F34" s="53"/>
      <c r="G34" s="57" t="s">
        <v>137</v>
      </c>
      <c r="H34" s="53" t="s">
        <v>138</v>
      </c>
      <c r="I34" s="57">
        <v>409</v>
      </c>
      <c r="J34" s="54">
        <f>IF((J33&lt;=100),J33,IF((J33&gt;100),"100",))</f>
        <v>0</v>
      </c>
      <c r="K34" s="52" t="s">
        <v>139</v>
      </c>
      <c r="L34" s="52"/>
    </row>
    <row r="35" spans="1:13" ht="15">
      <c r="A35" s="55" t="s">
        <v>140</v>
      </c>
      <c r="B35" s="56"/>
      <c r="C35" s="56"/>
      <c r="D35" s="52"/>
      <c r="E35" s="53"/>
      <c r="F35" s="57"/>
      <c r="G35" s="57"/>
      <c r="H35" s="57"/>
      <c r="I35" s="57"/>
      <c r="J35" s="58"/>
      <c r="K35" s="58"/>
      <c r="L35" s="58"/>
    </row>
    <row r="36" spans="1:13" ht="14.45" customHeight="1">
      <c r="A36" s="291" t="s">
        <v>141</v>
      </c>
      <c r="B36" s="292"/>
      <c r="C36" s="295" t="s">
        <v>142</v>
      </c>
      <c r="D36" s="295"/>
      <c r="E36" s="53"/>
      <c r="F36" s="57"/>
      <c r="G36" s="57"/>
      <c r="H36" s="57"/>
      <c r="I36" s="57"/>
      <c r="J36" s="58"/>
      <c r="K36" s="58"/>
      <c r="L36" s="58"/>
    </row>
    <row r="37" spans="1:13" ht="34.15" customHeight="1">
      <c r="A37" s="293"/>
      <c r="B37" s="294"/>
      <c r="C37" s="295"/>
      <c r="D37" s="295"/>
      <c r="E37" s="53"/>
      <c r="F37" s="57"/>
      <c r="G37" s="57"/>
      <c r="H37" s="149"/>
      <c r="I37" s="149"/>
      <c r="J37" s="149"/>
      <c r="K37" s="149"/>
      <c r="L37" s="149"/>
      <c r="M37" s="149"/>
    </row>
    <row r="38" spans="1:13" ht="18.75" customHeight="1">
      <c r="A38" s="269">
        <v>0</v>
      </c>
      <c r="B38" s="270"/>
      <c r="C38" s="265" t="s">
        <v>143</v>
      </c>
      <c r="D38" s="265"/>
      <c r="E38" s="77"/>
      <c r="F38" s="77"/>
    </row>
    <row r="39" spans="1:13" ht="18.75" customHeight="1">
      <c r="A39" s="269">
        <v>1</v>
      </c>
      <c r="B39" s="270"/>
      <c r="C39" s="265" t="s">
        <v>144</v>
      </c>
      <c r="D39" s="265"/>
      <c r="E39" s="77"/>
      <c r="F39" s="77"/>
      <c r="L39" s="58"/>
    </row>
    <row r="40" spans="1:13" ht="19.5" customHeight="1">
      <c r="A40" s="269">
        <v>2</v>
      </c>
      <c r="B40" s="270"/>
      <c r="C40" s="265" t="s">
        <v>145</v>
      </c>
      <c r="D40" s="265"/>
      <c r="E40" s="77"/>
      <c r="F40" s="77"/>
      <c r="L40" s="58"/>
    </row>
    <row r="41" spans="1:13" ht="18.75" customHeight="1">
      <c r="A41" s="269">
        <v>3</v>
      </c>
      <c r="B41" s="270"/>
      <c r="C41" s="265" t="s">
        <v>146</v>
      </c>
      <c r="D41" s="265"/>
      <c r="E41" s="77"/>
      <c r="F41" s="77"/>
      <c r="L41" s="58"/>
    </row>
    <row r="42" spans="1:13" ht="18.75" customHeight="1">
      <c r="A42" s="271">
        <v>4</v>
      </c>
      <c r="B42" s="272"/>
      <c r="C42" s="266" t="s">
        <v>147</v>
      </c>
      <c r="D42" s="266"/>
      <c r="E42" s="76"/>
      <c r="F42" s="76"/>
      <c r="L42" s="58"/>
    </row>
    <row r="43" spans="1:13" ht="59.45" customHeight="1">
      <c r="A43" s="271" t="s">
        <v>148</v>
      </c>
      <c r="B43" s="272"/>
      <c r="C43" s="266" t="s">
        <v>149</v>
      </c>
      <c r="D43" s="266"/>
      <c r="E43" s="53"/>
      <c r="F43" s="57"/>
      <c r="L43" s="58"/>
    </row>
    <row r="45" spans="1:13" ht="12.6" customHeight="1">
      <c r="A45" s="273" t="s">
        <v>150</v>
      </c>
      <c r="B45" s="274"/>
      <c r="C45" s="274"/>
      <c r="D45" s="274"/>
      <c r="E45" s="274"/>
      <c r="F45" s="274"/>
      <c r="G45" s="274"/>
      <c r="H45" s="274"/>
      <c r="I45" s="274"/>
      <c r="J45" s="274"/>
      <c r="K45" s="274"/>
    </row>
    <row r="46" spans="1:13" ht="12.6" customHeight="1">
      <c r="A46" s="274"/>
      <c r="B46" s="274"/>
      <c r="C46" s="274"/>
      <c r="D46" s="274"/>
      <c r="E46" s="274"/>
      <c r="F46" s="274"/>
      <c r="G46" s="274"/>
      <c r="H46" s="274"/>
      <c r="I46" s="274"/>
      <c r="J46" s="274"/>
      <c r="K46" s="274"/>
    </row>
    <row r="47" spans="1:13" ht="12.6" customHeight="1">
      <c r="A47" s="274"/>
      <c r="B47" s="274"/>
      <c r="C47" s="274"/>
      <c r="D47" s="274"/>
      <c r="E47" s="274"/>
      <c r="F47" s="274"/>
      <c r="G47" s="274"/>
      <c r="H47" s="274"/>
      <c r="I47" s="274"/>
      <c r="J47" s="274"/>
      <c r="K47" s="274"/>
    </row>
    <row r="48" spans="1:13" ht="12.6" customHeight="1">
      <c r="A48" s="274"/>
      <c r="B48" s="274"/>
      <c r="C48" s="274"/>
      <c r="D48" s="274"/>
      <c r="E48" s="274"/>
      <c r="F48" s="274"/>
      <c r="G48" s="274"/>
      <c r="H48" s="274"/>
      <c r="I48" s="274"/>
      <c r="J48" s="274"/>
      <c r="K48" s="274"/>
    </row>
    <row r="49" spans="1:11" ht="12.6" customHeight="1">
      <c r="A49" s="274"/>
      <c r="B49" s="274"/>
      <c r="C49" s="274"/>
      <c r="D49" s="274"/>
      <c r="E49" s="274"/>
      <c r="F49" s="274"/>
      <c r="G49" s="274"/>
      <c r="H49" s="274"/>
      <c r="I49" s="274"/>
      <c r="J49" s="274"/>
      <c r="K49" s="274"/>
    </row>
    <row r="50" spans="1:11" ht="166.5" customHeight="1">
      <c r="A50" s="274"/>
      <c r="B50" s="274"/>
      <c r="C50" s="274"/>
      <c r="D50" s="274"/>
      <c r="E50" s="274"/>
      <c r="F50" s="274"/>
      <c r="G50" s="274"/>
      <c r="H50" s="274"/>
      <c r="I50" s="274"/>
      <c r="J50" s="274"/>
      <c r="K50" s="274"/>
    </row>
  </sheetData>
  <sheetProtection algorithmName="SHA-512" hashValue="LJ1C5dLw1Iq1NuVnBgJtXOoinrEvVDSTCaicz89tj1GrnVQ7NcWX6yFHu+K3w9BxSgq586L/Eqi6MEh5UT+lug==" saltValue="ehPXJzGMiprE9RlV8RdGSQ==" spinCount="100000" sheet="1" objects="1" scenarios="1" formatColumns="0" formatRows="0"/>
  <mergeCells count="55">
    <mergeCell ref="A8:E8"/>
    <mergeCell ref="K24:L24"/>
    <mergeCell ref="K22:L22"/>
    <mergeCell ref="K23:L23"/>
    <mergeCell ref="A15:A16"/>
    <mergeCell ref="B15:B16"/>
    <mergeCell ref="A13:A14"/>
    <mergeCell ref="B13:B14"/>
    <mergeCell ref="K20:L20"/>
    <mergeCell ref="K13:L13"/>
    <mergeCell ref="K14:L14"/>
    <mergeCell ref="K15:L15"/>
    <mergeCell ref="K17:L17"/>
    <mergeCell ref="A17:A23"/>
    <mergeCell ref="B17:B23"/>
    <mergeCell ref="A2:K2"/>
    <mergeCell ref="A3:K3"/>
    <mergeCell ref="A4:K4"/>
    <mergeCell ref="C11:C12"/>
    <mergeCell ref="D11:D12"/>
    <mergeCell ref="A9:E9"/>
    <mergeCell ref="F11:F12"/>
    <mergeCell ref="A11:A12"/>
    <mergeCell ref="G11:G12"/>
    <mergeCell ref="H11:H12"/>
    <mergeCell ref="B11:B12"/>
    <mergeCell ref="E11:E12"/>
    <mergeCell ref="I11:I12"/>
    <mergeCell ref="K11:L12"/>
    <mergeCell ref="A6:E6"/>
    <mergeCell ref="A7:E7"/>
    <mergeCell ref="A45:K50"/>
    <mergeCell ref="A24:A29"/>
    <mergeCell ref="A30:A31"/>
    <mergeCell ref="K30:L30"/>
    <mergeCell ref="K32:L32"/>
    <mergeCell ref="K31:L31"/>
    <mergeCell ref="B24:B29"/>
    <mergeCell ref="A33:C33"/>
    <mergeCell ref="C25:C29"/>
    <mergeCell ref="A36:B37"/>
    <mergeCell ref="A38:B38"/>
    <mergeCell ref="A39:B39"/>
    <mergeCell ref="A40:B40"/>
    <mergeCell ref="C36:D37"/>
    <mergeCell ref="C38:D38"/>
    <mergeCell ref="C39:D39"/>
    <mergeCell ref="C40:D40"/>
    <mergeCell ref="C41:D41"/>
    <mergeCell ref="C42:D42"/>
    <mergeCell ref="C43:D43"/>
    <mergeCell ref="B30:B31"/>
    <mergeCell ref="A41:B41"/>
    <mergeCell ref="A42:B42"/>
    <mergeCell ref="A43:B43"/>
  </mergeCells>
  <printOptions horizontalCentered="1"/>
  <pageMargins left="0.31496062992125984" right="0.31496062992125984" top="0.35433070866141736" bottom="0.35433070866141736" header="0.31496062992125984" footer="0.31496062992125984"/>
  <pageSetup paperSize="9" scale="6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cols>
    <col min="1" max="1" width="150.7109375" style="2" customWidth="1"/>
    <col min="2" max="16384" width="11.42578125" style="2"/>
  </cols>
  <sheetData>
    <row r="1" spans="1:1">
      <c r="A1" s="22" t="s">
        <v>151</v>
      </c>
    </row>
    <row r="2" spans="1:1">
      <c r="A2" s="23"/>
    </row>
    <row r="3" spans="1:1">
      <c r="A3" s="23"/>
    </row>
    <row r="4" spans="1:1">
      <c r="A4" s="24"/>
    </row>
    <row r="5" spans="1:1">
      <c r="A5" s="24"/>
    </row>
    <row r="6" spans="1:1">
      <c r="A6" s="24"/>
    </row>
    <row r="8" spans="1:1">
      <c r="A8" s="24"/>
    </row>
    <row r="9" spans="1:1">
      <c r="A9" s="23"/>
    </row>
    <row r="10" spans="1:1">
      <c r="A10" s="23"/>
    </row>
    <row r="11" spans="1:1">
      <c r="A11" s="79" t="s">
        <v>152</v>
      </c>
    </row>
    <row r="12" spans="1:1">
      <c r="A12" s="25" t="s">
        <v>153</v>
      </c>
    </row>
    <row r="13" spans="1:1">
      <c r="A13" s="78"/>
    </row>
    <row r="14" spans="1:1">
      <c r="A14" s="23" t="s">
        <v>154</v>
      </c>
    </row>
    <row r="15" spans="1:1">
      <c r="A15" s="23"/>
    </row>
    <row r="16" spans="1:1">
      <c r="A16" s="79" t="s">
        <v>155</v>
      </c>
    </row>
    <row r="17" spans="1:1" ht="25.5">
      <c r="A17" s="23" t="s">
        <v>156</v>
      </c>
    </row>
    <row r="18" spans="1:1" ht="12.75" customHeight="1">
      <c r="A18" s="24" t="s">
        <v>157</v>
      </c>
    </row>
    <row r="19" spans="1:1" ht="12.75" customHeight="1">
      <c r="A19" s="24" t="s">
        <v>158</v>
      </c>
    </row>
    <row r="20" spans="1:1" ht="13.5" customHeight="1">
      <c r="A20" s="24" t="s">
        <v>159</v>
      </c>
    </row>
    <row r="21" spans="1:1" ht="12.75" customHeight="1">
      <c r="A21" s="24" t="s">
        <v>160</v>
      </c>
    </row>
    <row r="22" spans="1:1" ht="12.75" customHeight="1">
      <c r="A22" s="24" t="s">
        <v>161</v>
      </c>
    </row>
    <row r="23" spans="1:1" ht="13.5" customHeight="1">
      <c r="A23" s="24" t="s">
        <v>162</v>
      </c>
    </row>
    <row r="24" spans="1:1" ht="13.5" customHeight="1">
      <c r="A24" s="26" t="s">
        <v>154</v>
      </c>
    </row>
  </sheetData>
  <phoneticPr fontId="23"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A4" sqref="A4:E4"/>
    </sheetView>
  </sheetViews>
  <sheetFormatPr defaultRowHeight="12.75"/>
  <cols>
    <col min="1" max="1" width="15.85546875" customWidth="1"/>
    <col min="2" max="2" width="43.7109375" customWidth="1"/>
    <col min="3" max="3" width="17" customWidth="1"/>
    <col min="4" max="4" width="26.85546875" customWidth="1"/>
    <col min="5" max="5" width="25.7109375" customWidth="1"/>
  </cols>
  <sheetData>
    <row r="1" spans="1:6" s="2" customFormat="1" ht="52.5" customHeight="1">
      <c r="A1" s="329" t="s">
        <v>163</v>
      </c>
      <c r="B1" s="330"/>
      <c r="C1" s="330"/>
      <c r="D1" s="330"/>
      <c r="E1" s="331"/>
    </row>
    <row r="2" spans="1:6" s="2" customFormat="1">
      <c r="A2" s="332" t="s">
        <v>15</v>
      </c>
      <c r="B2" s="333"/>
      <c r="C2" s="333"/>
      <c r="D2" s="333"/>
      <c r="E2" s="334"/>
      <c r="F2" s="1"/>
    </row>
    <row r="3" spans="1:6" s="2" customFormat="1">
      <c r="A3" s="332"/>
      <c r="B3" s="333"/>
      <c r="C3" s="333"/>
      <c r="D3" s="333"/>
      <c r="E3" s="334"/>
      <c r="F3" s="1"/>
    </row>
    <row r="4" spans="1:6" s="2" customFormat="1" ht="21.75" customHeight="1">
      <c r="A4" s="335" t="s">
        <v>84</v>
      </c>
      <c r="B4" s="336"/>
      <c r="C4" s="336"/>
      <c r="D4" s="336"/>
      <c r="E4" s="337"/>
      <c r="F4" s="1"/>
    </row>
    <row r="5" spans="1:6" ht="72.75" customHeight="1">
      <c r="A5" s="326" t="s">
        <v>164</v>
      </c>
      <c r="B5" s="327"/>
      <c r="C5" s="327"/>
      <c r="D5" s="327"/>
      <c r="E5" s="328"/>
    </row>
    <row r="6" spans="1:6">
      <c r="A6" s="5"/>
      <c r="B6" s="6"/>
      <c r="C6" s="6"/>
      <c r="D6" s="6"/>
      <c r="E6" s="7"/>
    </row>
    <row r="7" spans="1:6" ht="25.5">
      <c r="A7" s="145" t="s">
        <v>165</v>
      </c>
      <c r="B7" s="8" t="s">
        <v>166</v>
      </c>
      <c r="C7" s="8" t="s">
        <v>167</v>
      </c>
      <c r="D7" s="8" t="s">
        <v>168</v>
      </c>
      <c r="E7" s="9" t="s">
        <v>169</v>
      </c>
    </row>
    <row r="8" spans="1:6" ht="202.5" customHeight="1">
      <c r="A8" s="70" t="s">
        <v>170</v>
      </c>
      <c r="B8" s="71" t="s">
        <v>171</v>
      </c>
      <c r="C8" s="72" t="s">
        <v>172</v>
      </c>
      <c r="D8" s="10" t="s">
        <v>173</v>
      </c>
      <c r="E8" s="146" t="s">
        <v>174</v>
      </c>
    </row>
    <row r="9" spans="1:6" ht="54.75" customHeight="1">
      <c r="A9" s="338" t="s">
        <v>175</v>
      </c>
      <c r="B9" s="339"/>
      <c r="C9" s="339"/>
      <c r="D9" s="339"/>
      <c r="E9" s="340"/>
    </row>
    <row r="10" spans="1:6" ht="204.75" customHeight="1">
      <c r="A10" s="73" t="s">
        <v>176</v>
      </c>
      <c r="B10" s="147" t="s">
        <v>177</v>
      </c>
      <c r="C10" s="74" t="s">
        <v>178</v>
      </c>
      <c r="D10" s="27" t="s">
        <v>179</v>
      </c>
      <c r="E10" s="148" t="s">
        <v>180</v>
      </c>
    </row>
    <row r="11" spans="1:6" ht="56.25" customHeight="1">
      <c r="A11" s="323" t="s">
        <v>181</v>
      </c>
      <c r="B11" s="324"/>
      <c r="C11" s="324"/>
      <c r="D11" s="324"/>
      <c r="E11" s="325"/>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59015-A89B-4ED4-949B-106AB1E8A7FF}">
  <sheetPr>
    <pageSetUpPr fitToPage="1"/>
  </sheetPr>
  <dimension ref="A1:M33"/>
  <sheetViews>
    <sheetView view="pageBreakPreview" zoomScaleNormal="100" zoomScaleSheetLayoutView="100" workbookViewId="0"/>
  </sheetViews>
  <sheetFormatPr defaultRowHeight="12.75"/>
  <cols>
    <col min="1" max="1" width="3.28515625" style="156" customWidth="1"/>
    <col min="2" max="3" width="39.140625" style="156" customWidth="1"/>
    <col min="4" max="4" width="25.7109375" style="156" customWidth="1"/>
    <col min="5" max="5" width="21.85546875" style="156" customWidth="1"/>
    <col min="6" max="6" width="20.5703125" style="156" customWidth="1"/>
    <col min="7" max="7" width="25.7109375" style="156" customWidth="1"/>
    <col min="8" max="8" width="13.7109375" style="156" customWidth="1"/>
    <col min="9" max="9" width="2.42578125" style="156" customWidth="1"/>
    <col min="10" max="11" width="13.85546875" style="156" customWidth="1"/>
    <col min="12" max="12" width="14.28515625" style="156" customWidth="1"/>
    <col min="13" max="13" width="21.140625" style="156" customWidth="1"/>
    <col min="14" max="16384" width="9.140625" style="156"/>
  </cols>
  <sheetData>
    <row r="1" spans="1:12" ht="15.75">
      <c r="B1" s="152" t="s">
        <v>182</v>
      </c>
      <c r="C1" s="153"/>
      <c r="D1" s="154"/>
      <c r="E1" s="154"/>
      <c r="F1" s="154"/>
      <c r="G1" s="154"/>
      <c r="H1" s="154"/>
      <c r="I1" s="154"/>
      <c r="J1" s="154"/>
      <c r="K1" s="154"/>
      <c r="L1" s="155"/>
    </row>
    <row r="2" spans="1:12" ht="23.25" customHeight="1">
      <c r="B2" s="157" t="s">
        <v>183</v>
      </c>
      <c r="C2" s="158"/>
      <c r="D2" s="159"/>
      <c r="E2" s="159"/>
      <c r="F2" s="159"/>
      <c r="G2" s="159"/>
      <c r="H2" s="159"/>
      <c r="I2" s="159"/>
      <c r="J2" s="159"/>
      <c r="K2" s="159"/>
      <c r="L2" s="160"/>
    </row>
    <row r="3" spans="1:12" ht="10.5" customHeight="1">
      <c r="B3" s="161"/>
      <c r="C3" s="162"/>
      <c r="D3" s="163"/>
      <c r="E3" s="163"/>
      <c r="F3" s="163"/>
      <c r="G3" s="163"/>
      <c r="H3" s="163"/>
      <c r="I3" s="163"/>
      <c r="J3" s="163"/>
      <c r="K3" s="163"/>
      <c r="L3" s="164"/>
    </row>
    <row r="4" spans="1:12" s="168" customFormat="1">
      <c r="B4" s="361" t="s">
        <v>15</v>
      </c>
      <c r="C4" s="362"/>
      <c r="D4" s="362"/>
      <c r="E4" s="362"/>
      <c r="F4" s="165"/>
      <c r="G4" s="165"/>
      <c r="H4" s="165"/>
      <c r="I4" s="166"/>
      <c r="J4" s="166"/>
      <c r="K4" s="166"/>
      <c r="L4" s="167"/>
    </row>
    <row r="5" spans="1:12" s="168" customFormat="1">
      <c r="B5" s="361" t="s">
        <v>16</v>
      </c>
      <c r="C5" s="362"/>
      <c r="D5" s="362"/>
      <c r="E5" s="362"/>
      <c r="F5" s="165"/>
      <c r="G5" s="165"/>
      <c r="H5" s="165"/>
      <c r="I5" s="166"/>
      <c r="J5" s="166"/>
      <c r="K5" s="166"/>
      <c r="L5" s="167"/>
    </row>
    <row r="6" spans="1:12" s="168" customFormat="1">
      <c r="B6" s="361" t="s">
        <v>184</v>
      </c>
      <c r="C6" s="362"/>
      <c r="D6" s="362"/>
      <c r="E6" s="362"/>
      <c r="F6" s="165"/>
      <c r="G6" s="165"/>
      <c r="H6" s="165"/>
      <c r="I6" s="166"/>
      <c r="J6" s="166"/>
      <c r="K6" s="166"/>
      <c r="L6" s="167"/>
    </row>
    <row r="7" spans="1:12" ht="60.75" customHeight="1">
      <c r="B7" s="343" t="s">
        <v>185</v>
      </c>
      <c r="C7" s="344"/>
      <c r="D7" s="344"/>
      <c r="E7" s="344"/>
      <c r="F7" s="345"/>
      <c r="G7" s="345"/>
      <c r="H7" s="345"/>
      <c r="I7" s="345"/>
      <c r="J7" s="345"/>
      <c r="K7" s="345"/>
      <c r="L7" s="346"/>
    </row>
    <row r="8" spans="1:12" ht="41.1" customHeight="1">
      <c r="A8" s="170"/>
      <c r="B8" s="347" t="s">
        <v>186</v>
      </c>
      <c r="C8" s="348"/>
      <c r="D8" s="348"/>
      <c r="E8" s="348"/>
      <c r="F8" s="348"/>
      <c r="G8" s="348"/>
      <c r="H8" s="348"/>
      <c r="I8" s="348"/>
      <c r="J8" s="349"/>
      <c r="K8" s="169"/>
      <c r="L8" s="169"/>
    </row>
    <row r="9" spans="1:12" ht="38.25">
      <c r="A9" s="170" t="s">
        <v>2</v>
      </c>
      <c r="B9" s="170" t="s">
        <v>18</v>
      </c>
      <c r="C9" s="198" t="s">
        <v>19</v>
      </c>
      <c r="D9" s="170" t="s">
        <v>6</v>
      </c>
      <c r="E9" s="170" t="s">
        <v>7</v>
      </c>
      <c r="F9" s="170" t="s">
        <v>187</v>
      </c>
      <c r="G9" s="170" t="s">
        <v>20</v>
      </c>
      <c r="H9" s="171" t="s">
        <v>188</v>
      </c>
      <c r="I9" s="172"/>
      <c r="J9" s="171"/>
      <c r="K9" s="169"/>
      <c r="L9" s="169"/>
    </row>
    <row r="10" spans="1:12" ht="216">
      <c r="A10" s="219">
        <v>1</v>
      </c>
      <c r="B10" s="173" t="s">
        <v>189</v>
      </c>
      <c r="C10" s="174" t="s">
        <v>190</v>
      </c>
      <c r="D10" s="175" t="s">
        <v>191</v>
      </c>
      <c r="E10" s="175" t="s">
        <v>192</v>
      </c>
      <c r="F10" s="175" t="s">
        <v>193</v>
      </c>
      <c r="G10" s="176"/>
      <c r="H10" s="176"/>
      <c r="I10" s="177"/>
      <c r="J10" s="178"/>
      <c r="K10" s="179"/>
      <c r="L10" s="179"/>
    </row>
    <row r="11" spans="1:12" ht="144">
      <c r="A11" s="219">
        <v>2</v>
      </c>
      <c r="B11" s="173" t="s">
        <v>194</v>
      </c>
      <c r="C11" s="174" t="s">
        <v>195</v>
      </c>
      <c r="D11" s="175" t="s">
        <v>196</v>
      </c>
      <c r="E11" s="175" t="s">
        <v>197</v>
      </c>
      <c r="F11" s="175" t="s">
        <v>198</v>
      </c>
      <c r="G11" s="176"/>
      <c r="H11" s="176"/>
      <c r="I11" s="180"/>
      <c r="J11" s="181"/>
      <c r="K11" s="179"/>
      <c r="L11" s="179"/>
    </row>
    <row r="12" spans="1:12" ht="192">
      <c r="A12" s="219">
        <v>3</v>
      </c>
      <c r="B12" s="173" t="s">
        <v>199</v>
      </c>
      <c r="C12" s="174" t="s">
        <v>200</v>
      </c>
      <c r="D12" s="175" t="s">
        <v>201</v>
      </c>
      <c r="E12" s="175" t="s">
        <v>202</v>
      </c>
      <c r="F12" s="175" t="s">
        <v>203</v>
      </c>
      <c r="G12" s="176"/>
      <c r="H12" s="176"/>
      <c r="I12" s="180"/>
      <c r="J12" s="181"/>
      <c r="K12" s="179"/>
      <c r="L12" s="179"/>
    </row>
    <row r="13" spans="1:12" ht="48">
      <c r="A13" s="219">
        <v>4</v>
      </c>
      <c r="B13" s="173" t="s">
        <v>204</v>
      </c>
      <c r="C13" s="174" t="s">
        <v>205</v>
      </c>
      <c r="D13" s="175" t="s">
        <v>206</v>
      </c>
      <c r="E13" s="175" t="s">
        <v>207</v>
      </c>
      <c r="F13" s="175" t="s">
        <v>208</v>
      </c>
      <c r="G13" s="176"/>
      <c r="H13" s="176"/>
      <c r="I13" s="180"/>
      <c r="J13" s="181"/>
      <c r="K13" s="179"/>
      <c r="L13" s="179"/>
    </row>
    <row r="14" spans="1:12" ht="132">
      <c r="A14" s="219">
        <v>5</v>
      </c>
      <c r="B14" s="173" t="s">
        <v>209</v>
      </c>
      <c r="C14" s="174" t="s">
        <v>210</v>
      </c>
      <c r="D14" s="220" t="s">
        <v>211</v>
      </c>
      <c r="E14" s="221" t="s">
        <v>212</v>
      </c>
      <c r="F14" s="222" t="s">
        <v>213</v>
      </c>
      <c r="G14" s="176"/>
      <c r="H14" s="176"/>
      <c r="I14" s="180"/>
      <c r="J14" s="181"/>
      <c r="K14" s="179"/>
      <c r="L14" s="179"/>
    </row>
    <row r="15" spans="1:12" ht="48">
      <c r="A15" s="219">
        <v>6</v>
      </c>
      <c r="B15" s="173" t="s">
        <v>30</v>
      </c>
      <c r="C15" s="174" t="s">
        <v>214</v>
      </c>
      <c r="D15" s="175" t="s">
        <v>215</v>
      </c>
      <c r="E15" s="175" t="s">
        <v>216</v>
      </c>
      <c r="F15" s="175" t="s">
        <v>217</v>
      </c>
      <c r="G15" s="176"/>
      <c r="H15" s="176"/>
      <c r="I15" s="180"/>
      <c r="J15" s="181"/>
      <c r="K15" s="179"/>
      <c r="L15" s="179"/>
    </row>
    <row r="16" spans="1:12" ht="108">
      <c r="A16" s="219">
        <v>7</v>
      </c>
      <c r="B16" s="173" t="s">
        <v>218</v>
      </c>
      <c r="C16" s="174" t="s">
        <v>219</v>
      </c>
      <c r="D16" s="175" t="s">
        <v>196</v>
      </c>
      <c r="E16" s="175" t="s">
        <v>220</v>
      </c>
      <c r="F16" s="175" t="s">
        <v>221</v>
      </c>
      <c r="G16" s="176"/>
      <c r="H16" s="176"/>
      <c r="I16" s="180"/>
      <c r="J16" s="181"/>
      <c r="K16" s="179"/>
      <c r="L16" s="179"/>
    </row>
    <row r="17" spans="1:13" ht="144">
      <c r="A17" s="219">
        <v>8</v>
      </c>
      <c r="B17" s="173" t="s">
        <v>34</v>
      </c>
      <c r="C17" s="174" t="s">
        <v>222</v>
      </c>
      <c r="D17" s="175" t="s">
        <v>223</v>
      </c>
      <c r="E17" s="199">
        <v>1</v>
      </c>
      <c r="F17" s="175" t="s">
        <v>224</v>
      </c>
      <c r="G17" s="176"/>
      <c r="H17" s="176"/>
      <c r="I17" s="180"/>
      <c r="J17" s="181"/>
      <c r="K17" s="179"/>
      <c r="L17" s="179"/>
    </row>
    <row r="18" spans="1:13" ht="120">
      <c r="A18" s="219">
        <v>9</v>
      </c>
      <c r="B18" s="173" t="s">
        <v>225</v>
      </c>
      <c r="C18" s="174" t="s">
        <v>226</v>
      </c>
      <c r="D18" s="175" t="s">
        <v>227</v>
      </c>
      <c r="E18" s="175" t="s">
        <v>228</v>
      </c>
      <c r="F18" s="175" t="s">
        <v>229</v>
      </c>
      <c r="G18" s="176"/>
      <c r="H18" s="176"/>
      <c r="I18" s="180"/>
      <c r="J18" s="181"/>
      <c r="K18" s="179"/>
      <c r="L18" s="179"/>
    </row>
    <row r="19" spans="1:13" ht="120">
      <c r="A19" s="219">
        <v>10</v>
      </c>
      <c r="B19" s="173" t="s">
        <v>230</v>
      </c>
      <c r="C19" s="174" t="s">
        <v>231</v>
      </c>
      <c r="D19" s="175" t="s">
        <v>232</v>
      </c>
      <c r="E19" s="175" t="s">
        <v>233</v>
      </c>
      <c r="F19" s="175" t="s">
        <v>208</v>
      </c>
      <c r="G19" s="176"/>
      <c r="H19" s="176"/>
      <c r="I19" s="180"/>
      <c r="J19" s="181"/>
      <c r="K19" s="179"/>
      <c r="L19" s="179"/>
    </row>
    <row r="20" spans="1:13" ht="288">
      <c r="A20" s="219">
        <v>11</v>
      </c>
      <c r="B20" s="173" t="s">
        <v>234</v>
      </c>
      <c r="C20" s="174" t="s">
        <v>235</v>
      </c>
      <c r="D20" s="175" t="s">
        <v>236</v>
      </c>
      <c r="E20" s="175" t="s">
        <v>237</v>
      </c>
      <c r="F20" s="175" t="s">
        <v>238</v>
      </c>
      <c r="G20" s="176"/>
      <c r="H20" s="176"/>
      <c r="I20" s="180"/>
      <c r="J20" s="181"/>
      <c r="K20" s="179"/>
      <c r="L20" s="179"/>
    </row>
    <row r="21" spans="1:13" ht="36">
      <c r="A21" s="219">
        <v>12</v>
      </c>
      <c r="B21" s="173" t="s">
        <v>239</v>
      </c>
      <c r="C21" s="200" t="s">
        <v>240</v>
      </c>
      <c r="D21" s="175" t="s">
        <v>241</v>
      </c>
      <c r="E21" s="199">
        <v>1</v>
      </c>
      <c r="F21" s="175" t="s">
        <v>242</v>
      </c>
      <c r="G21" s="176"/>
      <c r="H21" s="176"/>
      <c r="I21" s="180"/>
      <c r="J21" s="181"/>
      <c r="K21" s="179"/>
      <c r="L21" s="179"/>
    </row>
    <row r="22" spans="1:13" ht="120">
      <c r="A22" s="219">
        <v>13</v>
      </c>
      <c r="B22" s="173" t="s">
        <v>243</v>
      </c>
      <c r="C22" s="174" t="s">
        <v>244</v>
      </c>
      <c r="D22" s="175" t="s">
        <v>245</v>
      </c>
      <c r="E22" s="175" t="s">
        <v>246</v>
      </c>
      <c r="F22" s="175" t="s">
        <v>247</v>
      </c>
      <c r="G22" s="176"/>
      <c r="H22" s="176"/>
      <c r="I22" s="180"/>
      <c r="J22" s="181"/>
      <c r="K22" s="179"/>
      <c r="L22" s="179"/>
    </row>
    <row r="23" spans="1:13" ht="72">
      <c r="A23" s="219">
        <v>14</v>
      </c>
      <c r="B23" s="173" t="s">
        <v>248</v>
      </c>
      <c r="C23" s="174" t="s">
        <v>249</v>
      </c>
      <c r="D23" s="175" t="s">
        <v>250</v>
      </c>
      <c r="E23" s="175" t="s">
        <v>251</v>
      </c>
      <c r="F23" s="175" t="s">
        <v>252</v>
      </c>
      <c r="G23" s="176"/>
      <c r="H23" s="176"/>
      <c r="I23" s="180"/>
      <c r="J23" s="181"/>
      <c r="K23" s="179"/>
      <c r="L23" s="179"/>
    </row>
    <row r="24" spans="1:13" ht="72">
      <c r="A24" s="219">
        <v>15</v>
      </c>
      <c r="B24" s="173" t="s">
        <v>253</v>
      </c>
      <c r="C24" s="182" t="s">
        <v>254</v>
      </c>
      <c r="D24" s="175" t="s">
        <v>255</v>
      </c>
      <c r="E24" s="199">
        <v>1</v>
      </c>
      <c r="F24" s="175" t="s">
        <v>252</v>
      </c>
      <c r="G24" s="176"/>
      <c r="H24" s="176"/>
      <c r="I24" s="180"/>
      <c r="J24" s="181"/>
      <c r="K24" s="179"/>
      <c r="L24" s="179"/>
    </row>
    <row r="25" spans="1:13" ht="12.75" customHeight="1" thickBot="1">
      <c r="B25" s="183"/>
      <c r="C25" s="184"/>
      <c r="D25" s="184"/>
      <c r="E25" s="184"/>
      <c r="F25" s="184"/>
      <c r="G25" s="184"/>
      <c r="H25" s="185"/>
      <c r="I25" s="186"/>
      <c r="J25" s="187"/>
      <c r="K25" s="188"/>
      <c r="L25" s="189"/>
    </row>
    <row r="26" spans="1:13" ht="21.75" customHeight="1">
      <c r="B26" s="341" t="s">
        <v>63</v>
      </c>
      <c r="C26" s="341"/>
      <c r="D26" s="341"/>
      <c r="E26" s="341"/>
      <c r="F26" s="341"/>
      <c r="G26" s="341"/>
      <c r="H26" s="341"/>
      <c r="I26" s="190"/>
      <c r="J26" s="163"/>
      <c r="K26" s="163"/>
      <c r="L26" s="191"/>
    </row>
    <row r="27" spans="1:13" ht="22.5" customHeight="1">
      <c r="B27" s="342"/>
      <c r="C27" s="342"/>
      <c r="D27" s="342"/>
      <c r="E27" s="342"/>
      <c r="F27" s="342"/>
      <c r="G27" s="342"/>
      <c r="H27" s="342"/>
      <c r="I27" s="192"/>
      <c r="J27" s="192"/>
      <c r="K27" s="192"/>
      <c r="L27" s="192"/>
      <c r="M27" s="192"/>
    </row>
    <row r="28" spans="1:13" ht="21" customHeight="1">
      <c r="B28" s="342"/>
      <c r="C28" s="342"/>
      <c r="D28" s="342"/>
      <c r="E28" s="342"/>
      <c r="F28" s="342"/>
      <c r="G28" s="342"/>
      <c r="H28" s="342"/>
      <c r="I28" s="193"/>
      <c r="J28" s="193"/>
      <c r="K28" s="193"/>
    </row>
    <row r="30" spans="1:13" ht="15.75">
      <c r="B30" s="194"/>
    </row>
    <row r="31" spans="1:13">
      <c r="B31" s="195"/>
      <c r="C31" s="196"/>
      <c r="D31" s="196"/>
      <c r="E31" s="196"/>
      <c r="F31" s="196"/>
    </row>
    <row r="32" spans="1:13">
      <c r="B32" s="195"/>
      <c r="C32" s="196"/>
      <c r="D32" s="196"/>
      <c r="E32" s="196"/>
      <c r="F32" s="196"/>
    </row>
    <row r="33" spans="2:6">
      <c r="B33" s="195"/>
      <c r="C33" s="197"/>
      <c r="D33" s="197"/>
      <c r="E33" s="197"/>
      <c r="F33" s="197"/>
    </row>
  </sheetData>
  <sheetProtection formatColumns="0" formatRows="0"/>
  <mergeCells count="6">
    <mergeCell ref="B26:H28"/>
    <mergeCell ref="B4:E4"/>
    <mergeCell ref="B5:E5"/>
    <mergeCell ref="B6:E6"/>
    <mergeCell ref="B7:L7"/>
    <mergeCell ref="B8:J8"/>
  </mergeCells>
  <pageMargins left="0.39370078740157483" right="0.39370078740157483" top="0.39370078740157483" bottom="0.39370078740157483" header="0.31496062992125984" footer="0.31496062992125984"/>
  <pageSetup paperSize="9" scale="24"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8"/>
  <sheetViews>
    <sheetView view="pageBreakPreview" zoomScaleNormal="100" zoomScaleSheetLayoutView="100" workbookViewId="0">
      <selection activeCell="A6" sqref="A6:F6"/>
    </sheetView>
  </sheetViews>
  <sheetFormatPr defaultRowHeight="12.75"/>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c r="A1" s="350" t="s">
        <v>256</v>
      </c>
      <c r="B1" s="351"/>
      <c r="C1" s="351"/>
      <c r="D1" s="351"/>
      <c r="E1" s="351"/>
      <c r="F1" s="351"/>
      <c r="G1" s="352"/>
    </row>
    <row r="2" spans="1:7" ht="15.75">
      <c r="A2" s="17" t="s">
        <v>257</v>
      </c>
      <c r="B2" s="18"/>
      <c r="C2" s="18"/>
      <c r="D2" s="19"/>
      <c r="E2" s="19"/>
      <c r="F2" s="19"/>
      <c r="G2" s="20"/>
    </row>
    <row r="3" spans="1:7" ht="15.75">
      <c r="A3" s="11"/>
      <c r="B3" s="16"/>
      <c r="C3" s="16"/>
      <c r="D3" s="3"/>
      <c r="E3" s="3"/>
      <c r="F3" s="3"/>
      <c r="G3" s="3"/>
    </row>
    <row r="4" spans="1:7">
      <c r="A4" s="363" t="s">
        <v>15</v>
      </c>
      <c r="B4" s="357"/>
      <c r="C4" s="357"/>
      <c r="D4" s="357"/>
      <c r="E4" s="357"/>
      <c r="F4" s="357"/>
      <c r="G4" s="88"/>
    </row>
    <row r="5" spans="1:7">
      <c r="A5" s="363" t="s">
        <v>16</v>
      </c>
      <c r="B5" s="357"/>
      <c r="C5" s="357"/>
      <c r="D5" s="357"/>
      <c r="E5" s="357"/>
      <c r="F5" s="357"/>
      <c r="G5" s="88"/>
    </row>
    <row r="6" spans="1:7">
      <c r="A6" s="363" t="s">
        <v>17</v>
      </c>
      <c r="B6" s="357"/>
      <c r="C6" s="357"/>
      <c r="D6" s="357"/>
      <c r="E6" s="357"/>
      <c r="F6" s="357"/>
      <c r="G6" s="88"/>
    </row>
    <row r="7" spans="1:7">
      <c r="A7" s="12"/>
      <c r="B7" s="13"/>
      <c r="C7" s="13"/>
      <c r="D7" s="13"/>
      <c r="E7" s="14"/>
      <c r="F7" s="14"/>
      <c r="G7" s="14"/>
    </row>
    <row r="8" spans="1:7" ht="47.25" customHeight="1">
      <c r="A8" s="353" t="s">
        <v>258</v>
      </c>
      <c r="B8" s="354"/>
      <c r="C8" s="354"/>
      <c r="D8" s="354"/>
      <c r="E8" s="354"/>
      <c r="F8" s="354"/>
      <c r="G8" s="355"/>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file>

<file path=customXml/itemProps2.xml><?xml version="1.0" encoding="utf-8"?>
<ds:datastoreItem xmlns:ds="http://schemas.openxmlformats.org/officeDocument/2006/customXml" ds:itemID="{4E5EC0EE-EF9A-470A-96A9-7D2282F6CA5A}"/>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2023-07-19T10:25:00Z</dcterms:modified>
  <cp:category/>
  <cp:contentStatus/>
</cp:coreProperties>
</file>