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IAO/PERFORMANCE/OBIETTIVI DIRIGENTI/Assegnazioni/Post_Assestamento_PIAO/"/>
    </mc:Choice>
  </mc:AlternateContent>
  <xr:revisionPtr revIDLastSave="195" documentId="13_ncr:1_{3E0D9146-1B28-4FAA-B8D7-97E9A52B775A}" xr6:coauthVersionLast="47" xr6:coauthVersionMax="47" xr10:uidLastSave="{E9DE6F27-68D4-48CA-BC84-2BF82A2A991B}"/>
  <bookViews>
    <workbookView xWindow="-110" yWindow="-110" windowWidth="38620" windowHeight="21220" tabRatio="761" firstSheet="1" activeTab="1" xr2:uid="{00000000-000D-0000-FFFF-FFFF00000000}"/>
  </bookViews>
  <sheets>
    <sheet name="1. Asseg, Monit e Sintesi Ob." sheetId="24" r:id="rId1"/>
    <sheet name="2. SCHEDA VAL. FIN. OB." sheetId="22" r:id="rId2"/>
    <sheet name="3. Comportamenti" sheetId="27" r:id="rId3"/>
    <sheet name="4. RELAZIONE DI SINTESI" sheetId="26" r:id="rId4"/>
    <sheet name="I. Obblighi Dirigenziali" sheetId="31" r:id="rId5"/>
    <sheet name="II. ob. organizzativi di Ateneo" sheetId="34" r:id="rId6"/>
    <sheet name="III. Obiettivi_Continuità" sheetId="32" r:id="rId7"/>
  </sheets>
  <definedNames>
    <definedName name="_xlnm.Print_Area" localSheetId="1">'2. SCHEDA VAL. FIN. OB.'!$B$1:$M$27</definedName>
    <definedName name="_xlnm.Print_Area" localSheetId="5">'II.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2" l="1"/>
  <c r="A7" i="24"/>
  <c r="B7" i="24"/>
  <c r="C7" i="24"/>
  <c r="D7" i="24"/>
  <c r="E7" i="24"/>
  <c r="F7" i="24"/>
  <c r="A5" i="24"/>
  <c r="A6" i="24"/>
  <c r="A4" i="24"/>
  <c r="L12" i="22"/>
  <c r="K21" i="22"/>
  <c r="C13" i="24"/>
  <c r="E13" i="24"/>
  <c r="F13" i="24"/>
  <c r="F12" i="24"/>
  <c r="E12" i="24"/>
  <c r="C12" i="24"/>
  <c r="F11" i="24"/>
  <c r="E11" i="24"/>
  <c r="C11" i="24"/>
  <c r="B11" i="24"/>
  <c r="J28" i="27"/>
  <c r="B5" i="24"/>
  <c r="C5" i="24"/>
  <c r="D5" i="24"/>
  <c r="E5" i="24"/>
  <c r="F5" i="24"/>
  <c r="B6" i="24"/>
  <c r="C6" i="24"/>
  <c r="D6" i="24"/>
  <c r="E6" i="24"/>
  <c r="F6" i="24"/>
  <c r="C4" i="24"/>
  <c r="D4" i="24"/>
  <c r="E4" i="24"/>
  <c r="F4" i="24"/>
  <c r="B4" i="24"/>
  <c r="E32" i="27"/>
  <c r="J23" i="27"/>
  <c r="J31" i="27"/>
  <c r="J30" i="27"/>
  <c r="J29" i="27"/>
  <c r="J18" i="27"/>
  <c r="J19" i="27"/>
  <c r="J16" i="27"/>
  <c r="J21" i="27"/>
  <c r="J25" i="27"/>
  <c r="J26" i="27"/>
  <c r="L10" i="22"/>
  <c r="L11" i="22"/>
  <c r="L13" i="22"/>
  <c r="J27" i="27"/>
  <c r="J24" i="27"/>
  <c r="J22" i="27"/>
  <c r="J20" i="27"/>
  <c r="J17" i="27"/>
  <c r="J15" i="27"/>
  <c r="J14" i="27"/>
  <c r="J13" i="27"/>
  <c r="L9" i="22"/>
  <c r="I32" i="27"/>
  <c r="G32" i="27"/>
  <c r="B32" i="27"/>
  <c r="L14" i="22" l="1"/>
  <c r="J32" i="27"/>
  <c r="J33" i="27" l="1"/>
  <c r="J34" i="27" s="1"/>
</calcChain>
</file>

<file path=xl/sharedStrings.xml><?xml version="1.0" encoding="utf-8"?>
<sst xmlns="http://schemas.openxmlformats.org/spreadsheetml/2006/main" count="305" uniqueCount="251">
  <si>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</si>
  <si>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ATTIVITA' CONTRATTUALE</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</si>
  <si>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</si>
  <si>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</si>
  <si>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</si>
  <si>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</si>
  <si>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</si>
  <si>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</si>
  <si>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</si>
  <si>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</si>
  <si>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</si>
  <si>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</si>
  <si>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</si>
  <si>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</si>
  <si>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</si>
  <si>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</si>
  <si>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</si>
  <si>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Dott.ssa Rossella MAIO</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</si>
  <si>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</si>
  <si>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</si>
  <si>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</si>
  <si>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</si>
  <si>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</si>
  <si>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</si>
  <si>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</si>
  <si>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</si>
  <si>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Parità di Genere - GEP – Azione n. 6 </t>
  </si>
  <si>
    <r>
      <t xml:space="preserve">Revisione del linguaggio di genere nella comunicazione istituzionale/amministrativa                                              
Adozione in Ateneo di un linguaggio inclusivo e rispettoso del genere                                                                </t>
    </r>
    <r>
      <rPr>
        <b/>
        <sz val="9"/>
        <rFont val="Corbel"/>
        <family val="2"/>
      </rPr>
      <t>Revisione della Modulistica amministrativa in ottica di genere</t>
    </r>
  </si>
  <si>
    <t>%   percentuale di moduli revisionati rispetto ai moduli amministrativi pubblicati sul sito web di Ateneo, nella sezione Modulistica</t>
  </si>
  <si>
    <t>B) 50%</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</si>
  <si>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</si>
  <si>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</si>
  <si>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</si>
  <si>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</si>
  <si>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</si>
  <si>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</si>
  <si>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</si>
  <si>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 xml:space="preserve">Strategico - PSA- TRAIETTORIA Semplificazione e Università Agile </t>
  </si>
  <si>
    <t>Indizione di procedure di gara con caratteristiche innovative (per tipologia/grado di complessità) finalizzate all’attuazione
di Progetti finanziati su risorse PNRR o destinate ai
Dipartimenti di Eccellenza</t>
  </si>
  <si>
    <t>n. procedure di gara indette</t>
  </si>
  <si>
    <t>almeno 1 entro il 31.12.2023</t>
  </si>
  <si>
    <t>TOTALE</t>
    <phoneticPr fontId="3" type="noConversion"/>
  </si>
  <si>
    <t>obiettivi  di performance organizzativa collegati all’ascolto dell’utenza ed alle conseguenti azioni di miglioramento
peso complessivo 5%*** della retribuzione di risultato complessiva</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</si>
  <si>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</si>
  <si>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</si>
  <si>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</si>
  <si>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</si>
  <si>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</si>
  <si>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</si>
  <si>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</si>
  <si>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</si>
  <si>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</si>
  <si>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</si>
  <si>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</si>
  <si>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</si>
  <si>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Liquidazione delle fatture relative ai contratti  di servizio sostitutivo mensa mediante buoni pasto</t>
  </si>
  <si>
    <t>RICHIESTA DI APPROVVIGIONAMENTO BUONI PASTO ELETTRONICI PER IL PERSONALE TA E DIRIGENTE</t>
  </si>
  <si>
    <t>GESTIONE PROCEDURE DI AFFIDAMENTO DIRETTO RELATIVE A FORNITURE DI IMPORTO INFERIORE ALLA SOGLIA COMUNITARIA CON ONERI A CARICO DELL'AMMINISTRAZIONE CENTRALE</t>
  </si>
  <si>
    <t>GESTIONE PROCEDURE NEGOZIATE DI AFFIDAMENTO RELATIVE A FORNITURE DI IMPORTO INFERIORE ALLA SOGLIA COMUNITARIA CON ONERI A CARICO DELL'AMMINISTRAZIONE CENTRALE</t>
  </si>
  <si>
    <t>Liquidazione delle fatture relative ai contratti di forniture di importo inferiore alla soglia comunitaria con oneri a carico dell'Amministrazione Centrale</t>
  </si>
  <si>
    <t xml:space="preserve">Attivazione presidio a mezzo guardie armate e non,  a seguito di eventi straordinari segnalati dalle strutture dell'Ateneo </t>
  </si>
  <si>
    <t xml:space="preserve">Gestione della procedura relativa all'individuazione del notaio per le esigenze delle strutture dell'Ateneo </t>
  </si>
  <si>
    <t>Gestione delle procedure relative ad acquisti di  servizi programmati di importo inferiore alla soglia comunitaria con oneri a carico dell'Amministrazione centrale</t>
  </si>
  <si>
    <t>Liquidazione delle fatture relative ai contratti di competenza dell'ufficio</t>
  </si>
  <si>
    <t>Gestione dei Contratti di appalto di forniture e servizi di importo superiore alla soglia comunitaria</t>
  </si>
  <si>
    <t xml:space="preserve">Gestione procedure ad evidenza pubblica aperte finalizzate all'acquisizione di beni e servizi di importo superiore alla soglia comunitaria </t>
  </si>
  <si>
    <t xml:space="preserve">Gestione procedure ad evidenza pubblica ristrette finalizzate  all'acquisizione di beni e servizi di importo superiore alla soglia comunitaria </t>
  </si>
  <si>
    <t xml:space="preserve">Gestione dei Contratti di concessione di servizi </t>
  </si>
  <si>
    <t>Gestione procedure ad evidenza pubblica aperte finalizzate all'acquisizione di lavori sia di importo inferiore che superiore alla soglia comunitaria</t>
  </si>
  <si>
    <t>Gestione procedure negoziate finalizzate all'acquisizione di lavori di importo inferiore alla soglia comunitaria</t>
  </si>
  <si>
    <t>Attivazione/Disattivazione/Modifica abilitazione delle utenze di telefonia fissa e mobile di Ateneo</t>
  </si>
  <si>
    <t>Gestione procedura di adesione alle convenzioni / accordi quadro Consip finalizzata all'acquisizione di servizi di telefonia fissa e mobile e di forniture di energia elettrica e di gas</t>
  </si>
  <si>
    <t>Liquidazione delle fatture relative ai contratti di telefonia fissa e mobile e di energia elettrica e gas</t>
  </si>
  <si>
    <t xml:space="preserve"> B - VALUTAZIONE DEI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</si>
  <si>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</si>
  <si>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</si>
  <si>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 xml:space="preserve">Soggetto valutatore: Direttore Generale </t>
  </si>
  <si>
    <t>Nome Dirigente valutato: Dott.ssa Rossella MAIO</t>
  </si>
  <si>
    <t>Comportamenti</t>
  </si>
  <si>
    <t>Indicatori</t>
  </si>
  <si>
    <t>Domande di controllo</t>
  </si>
  <si>
    <t>Peso Indicatore</t>
  </si>
  <si>
    <t>Autovalutazione
 punteggio*</t>
  </si>
  <si>
    <r>
      <t xml:space="preserve">Motivazione obbligatoria punteggio autovalutazione
(a cura del </t>
    </r>
    <r>
      <rPr>
        <b/>
        <u/>
        <sz val="10"/>
        <rFont val="Verdana"/>
        <family val="2"/>
      </rPr>
      <t>soggetto valutato</t>
    </r>
    <r>
      <rPr>
        <b/>
        <sz val="10"/>
        <rFont val="Verdana"/>
        <family val="2"/>
      </rPr>
      <t>) **</t>
    </r>
  </si>
  <si>
    <t>Valutazione punteggio*</t>
  </si>
  <si>
    <t>Punteggio ottenuto in base alla valutazione</t>
  </si>
  <si>
    <r>
      <t>Motivazione obbligatoria punteggio valutazione
(</t>
    </r>
    <r>
      <rPr>
        <b/>
        <u/>
        <sz val="10"/>
        <rFont val="Verdana"/>
        <family val="2"/>
      </rPr>
      <t>a cura del soggetto valutatore</t>
    </r>
    <r>
      <rPr>
        <b/>
        <sz val="10"/>
        <rFont val="Verdana"/>
        <family val="2"/>
      </rPr>
      <t xml:space="preserve">) in caso di punteggio di valutazione diverso da quello di autovalutazione </t>
    </r>
  </si>
  <si>
    <t>%</t>
  </si>
  <si>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</si>
  <si>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</si>
  <si>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</si>
  <si>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</si>
  <si>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</si>
  <si>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</si>
  <si>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</si>
  <si>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t>B.1 Riconosce la non conformità con gli standard previsti e reagisce tempestivamente, adottando le adeguate misure con gli utenti?</t>
  </si>
  <si>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</si>
  <si>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</si>
  <si>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 collaboratori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</si>
  <si>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</si>
  <si>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</si>
  <si>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</si>
  <si>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</si>
  <si>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t>C.3 Feed-back agli Uffici afferenti all'Area e ASCOLTO dei collaboratori</t>
  </si>
  <si>
    <t>C.3 Ha organizzato riunioni programmate o altri momenti di confronto per fornire frequenti feed-back  agli Uffici ed ai Capi Ufficio sull’andamento delle performance di gruppo ed individuali e per l’ASCOLTO dei collaboratori?</t>
  </si>
  <si>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</si>
  <si>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</si>
  <si>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</si>
  <si>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</si>
  <si>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 collaboratori e capacità di delegare</t>
  </si>
  <si>
    <t>C.6 Ha incentivato lo sviluppo dei punti di forza e il recupero dei punti di debolezza e delle lacune di conoscenza dei propri collaboratori,  incentivando l'assunzione di responsabilità anche mediante delega?</t>
  </si>
  <si>
    <r>
      <t xml:space="preserve">C.7 Capacità di valutazione differenziata dei propri collaboratori
</t>
    </r>
    <r>
      <rPr>
        <b/>
        <i/>
        <sz val="11"/>
        <rFont val="Corbel"/>
        <family val="2"/>
      </rPr>
      <t>N.B.</t>
    </r>
    <r>
      <rPr>
        <i/>
        <sz val="11"/>
        <rFont val="Corbel"/>
        <family val="2"/>
      </rPr>
      <t xml:space="preserve">: </t>
    </r>
    <r>
      <rPr>
        <i/>
        <sz val="1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 dirigenti ad URSTA e, per conoscenza, all’Ufficio Organizzazione e Performance.</t>
    </r>
  </si>
  <si>
    <t>C.7 Attenta e motivata differenziazione dei giudizi dei collaboratori, al fine di assicurare una rappresentazione veritiera del contributo assicurato dai singoli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</si>
  <si>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</si>
  <si>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 Capi Ufficio</t>
  </si>
  <si>
    <t>D.1 Ha posto  in essere misure opportune per la valorizzazione della programmazione ed ha monitorato costantemente lo stato di avanzamento degli obiettivi/attività degli Uffici e dei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</si>
  <si>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</si>
  <si>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</si>
  <si>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</si>
  <si>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 Ripartizione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</si>
  <si>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Contratti per Forniture sotto soglia prot. n. __ in data ____
Ufficio Economato prot. n. __ in data ____
Ufficio Gare e Contratti per Forniture e Servizi in house e sopra soglia comunitaria prot. n. __ in data ____
Ufficio Gare e Contratti per Lavori e Immobili prot. n. __ in data ____
Ufficio Gestione buoni pasto e riproduzione xerografica prot. n. __ in data ____
Ufficio Gestione utenze di Ateneo prot. n. __ in data ____
Ufficio Supporto alle strutture di Ateneo per le procedure di affidamento prot. n. __ in data ____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</si>
  <si>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</si>
  <si>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t xml:space="preserve">D.2e Ha inviato al competente ufficio dell'Area Bilancio i dati richiesti annualmente, tenendo conto dei tempi </t>
    </r>
    <r>
      <rPr>
        <b/>
        <sz val="11"/>
        <rFont val="Corbel"/>
        <family val="2"/>
      </rPr>
      <t>fissati dal D.G.</t>
    </r>
    <r>
      <rPr>
        <sz val="11"/>
        <rFont val="Corbel"/>
        <family val="2"/>
      </rPr>
      <t xml:space="preserve">, finalizzati alla tempestiva predisposizione del </t>
    </r>
    <r>
      <rPr>
        <b/>
        <sz val="11"/>
        <rFont val="Corbel"/>
        <family val="2"/>
      </rPr>
      <t>Bilancio</t>
    </r>
    <r>
      <rPr>
        <sz val="11"/>
        <rFont val="Corbel"/>
        <family val="2"/>
      </rPr>
      <t xml:space="preserve"> di Ateneo? 
</t>
    </r>
    <r>
      <rPr>
        <b/>
        <sz val="10"/>
        <rFont val="Corbel"/>
        <family val="2"/>
      </rPr>
      <t>N.B.</t>
    </r>
    <r>
      <rPr>
        <i/>
        <sz val="10"/>
        <rFont val="Corbel"/>
        <family val="2"/>
      </rPr>
      <t xml:space="preserve"> i dirigenti dovranno indicare per la propria Area e gli Uffici di afferenza gli estremi delle note di trasmissione all'Ufficio Programmazione Economico Finanziaria</t>
    </r>
    <r>
      <rPr>
        <sz val="11"/>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</si>
  <si>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</si>
  <si>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</si>
  <si>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</si>
  <si>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</si>
  <si>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</si>
  <si>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</si>
  <si>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</si>
  <si>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</si>
  <si>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2023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</si>
  <si>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</si>
  <si>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</si>
  <si>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</si>
  <si>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</si>
  <si>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</si>
  <si>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</si>
  <si>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</si>
  <si>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</si>
  <si>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</si>
  <si>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</si>
  <si>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</si>
  <si>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rPr>
      <t xml:space="preserve">**Si ricorda che  a partire dal 2022  è prevista solo  per il D.G. la possibilità di segnare nella presente scheda di valutazione dei comportamenti </t>
    </r>
    <r>
      <rPr>
        <b/>
        <sz val="12"/>
        <color rgb="FF000000"/>
        <rFont val="Times New Roman"/>
      </rPr>
      <t>un punteggio  di valutazione pari a 5 per 1 voce di comportamento</t>
    </r>
    <r>
      <rPr>
        <sz val="12"/>
        <color rgb="FF000000"/>
        <rFont val="Times New Roman"/>
      </rPr>
      <t>, in caso di contributo del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rPr>
      <t>per la voce D.2c: il 31/01/2024; per la voce D.2d: il 29/02/2024</t>
    </r>
    <r>
      <rPr>
        <sz val="12"/>
        <color rgb="FF000000"/>
        <rFont val="Times New Roman"/>
      </rPr>
      <t xml:space="preserve">) per uno o più unità di personale, il dirigente è chiamato a riportare nella scheda anche la data in cui la scheda di autovalutazione è stata trasmessa dall'interessato al dirigente.
</t>
    </r>
    <r>
      <rPr>
        <b/>
        <sz val="12"/>
        <color rgb="FF000000"/>
        <rFont val="Times New Roman"/>
      </rPr>
      <t>N.B.</t>
    </r>
    <r>
      <rPr>
        <sz val="12"/>
        <color rgb="FF000000"/>
        <rFont val="Times New Roman"/>
      </rPr>
      <t xml:space="preserve"> ricorre una</t>
    </r>
    <r>
      <rPr>
        <i/>
        <sz val="12"/>
        <color rgb="FF000000"/>
        <rFont val="Times New Roman"/>
      </rPr>
      <t xml:space="preserve"> valutazione negativa</t>
    </r>
    <r>
      <rPr>
        <sz val="12"/>
        <color rgb="FF000000"/>
        <rFont val="Times New Roman"/>
      </rPr>
      <t xml:space="preserve"> qualora – in sede di valutazione dei comportamenti organizzativi – il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rPr>
      <t>responsabilità dirigenziale ex articolo 21 del Dlgs 165/2001</t>
    </r>
    <r>
      <rPr>
        <sz val="12"/>
        <color rgb="FF000000"/>
        <rFont val="Times New Roman"/>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</si>
  <si>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</si>
  <si>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</si>
  <si>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</si>
  <si>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</si>
  <si>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</si>
  <si>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</si>
  <si>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</si>
  <si>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</si>
  <si>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</si>
  <si>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</si>
  <si>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</si>
  <si>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</si>
  <si>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</si>
  <si>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</si>
  <si>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</si>
  <si>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</si>
  <si>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</si>
  <si>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</si>
  <si>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</si>
  <si>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</si>
  <si>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</si>
  <si>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</si>
  <si>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 dipendente:
SI/No corretto esercizio del potere disciplinare
</t>
    <phoneticPr fontId="3" type="noConversion"/>
  </si>
  <si>
    <t xml:space="preserve">a. SI: nessuna decurtazione
b. No: Decurtazione di un importo pari a quello spettante per il doppio del periodo della durata della sospensione comminata in sede disciplinare
</t>
  </si>
  <si>
    <r>
      <t xml:space="preserve">(1) L'ufficio competente (Ufficio Affari Speciali del Personale) attesterà annualmente </t>
    </r>
    <r>
      <rPr>
        <sz val="10"/>
        <rFont val="Arial"/>
        <family val="2"/>
      </rPr>
      <t>al Direttore Generale</t>
    </r>
    <r>
      <rPr>
        <sz val="10"/>
        <rFont val="Arial"/>
        <family val="2"/>
      </rPr>
      <t>, sulla base della documentazione agli atti dell'ufficio, l'assenza o meno di sanzioni disciplinari irrogate al dirigente per una delle fattispecie sopra evidenziate nonchè all'Ufficio preposto alla liquidazione della retribuzione di risultato(</t>
    </r>
    <r>
      <rPr>
        <sz val="10"/>
        <rFont val="Arial"/>
        <family val="2"/>
      </rPr>
      <t>UPTA</t>
    </r>
    <r>
      <rPr>
        <sz val="10"/>
        <rFont val="Arial"/>
        <family val="2"/>
      </rPr>
      <t>)</t>
    </r>
  </si>
  <si>
    <r>
      <t xml:space="preserve">Controllo sulle assenze </t>
    </r>
    <r>
      <rPr>
        <b/>
        <vertAlign val="superscript"/>
        <sz val="10"/>
        <rFont val="Arial"/>
        <family val="2"/>
      </rPr>
      <t>(2)</t>
    </r>
  </si>
  <si>
    <r>
      <t xml:space="preserve">Il Dirigente dell'Area in cui il dipendente lavora nonché il dirigente eventualmente preposto all'amministrazione generale del personale, secondo le rispettive competenze, curano l'osservanza delle disposizioni dell'art.55 </t>
    </r>
    <r>
      <rPr>
        <i/>
        <sz val="10"/>
        <rFont val="Arial"/>
        <family val="2"/>
      </rPr>
      <t xml:space="preserve">septies </t>
    </r>
    <r>
      <rPr>
        <sz val="1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</si>
  <si>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</si>
  <si>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t>Per tutti i dirigenti</t>
    </r>
    <r>
      <rPr>
        <sz val="9"/>
        <rFont val="Arial"/>
        <family val="2"/>
      </rPr>
      <t xml:space="preserve">
(a) SI/NO: adozione di tutti gli atti di propria competenza per il personale in servizio presso l'Area e gli uffici ad essa afferenti
</t>
    </r>
    <r>
      <rPr>
        <u/>
        <sz val="9"/>
        <rFont val="Arial"/>
        <family val="2"/>
      </rPr>
      <t xml:space="preserve">
Solo per i/le dirigenti delle Aree Risorse umane e Affari Legali, Privacy, Trattamenti Accessori e Pensionistici:</t>
    </r>
    <r>
      <rPr>
        <sz val="9"/>
        <rFont val="Arial"/>
        <family val="2"/>
      </rPr>
      <t xml:space="preserve">
(b) SI/NO: attuazione per il tramite degli uffici competenti (UASP e UAPPC) degli adempimenti conseguenti alle irregolarità comunicate dai singoli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</si>
  <si>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</si>
  <si>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</si>
  <si>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ORGANIZZATIVI di ATENEO</t>
  </si>
  <si>
    <t>PESO: 10%*** DELLA RETRIBUZIONE DI RISULTATO COMPLESSIVA</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</si>
  <si>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</si>
  <si>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</si>
  <si>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</si>
  <si>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</si>
  <si>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</si>
  <si>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</si>
  <si>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</si>
  <si>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t xml:space="preserve">Invio al DG della RELAZIONE A STRUTTURE ULTIMATE: 
1) dei cantieri di San Giovanni (Moduli A1-A2) e Frullone entro il 31.12.2023;                                                         
2) invio al DG della RELAZIONE A STRUTTURE ULTIMATE del cantiere del Frullone  entro il 31.12.2023
</t>
    </r>
    <r>
      <rPr>
        <b/>
        <i/>
        <u/>
        <sz val="9"/>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</si>
  <si>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</si>
  <si>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</si>
  <si>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</si>
  <si>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</si>
  <si>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</si>
  <si>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</si>
  <si>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</si>
  <si>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</si>
  <si>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</si>
  <si>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</si>
  <si>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</si>
  <si>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</si>
  <si>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</si>
  <si>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</si>
  <si>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</si>
  <si>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</si>
  <si>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</si>
  <si>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</si>
  <si>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</si>
  <si>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</si>
  <si>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</si>
  <si>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</si>
  <si>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</si>
  <si>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</si>
  <si>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</si>
  <si>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</si>
  <si>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</si>
  <si>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</si>
  <si>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</si>
  <si>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</si>
  <si>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</si>
  <si>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</si>
  <si>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</si>
  <si>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</si>
  <si>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</si>
  <si>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</si>
  <si>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</si>
  <si>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</si>
  <si>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</si>
  <si>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</si>
  <si>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</si>
  <si>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</si>
  <si>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</si>
  <si>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stato di avanzamento</t>
  </si>
  <si>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</si>
  <si>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</si>
  <si>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</si>
  <si>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</si>
  <si>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</si>
  <si>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</si>
  <si>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</si>
  <si>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</si>
  <si>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</si>
  <si>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</si>
  <si>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</si>
  <si>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</si>
  <si>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</si>
  <si>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</si>
  <si>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</si>
  <si>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</si>
  <si>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</si>
  <si>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</si>
  <si>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</si>
  <si>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SCHEDA PER LA VALUTAZIONE FINALE DEGLI OBIETTIVI DI CONTINUTA' DEGLI UFFICI AFFERENTI ALL'AREA</t>
  </si>
  <si>
    <t>PESO: 5% DELLA RETRIBUZIONE DI RISULTATO COMPLESSIVA</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</si>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</sst>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i/>
      <sz val="10"/>
      <name val="Arial"/>
      <family val="2"/>
    </font>
    <font>
      <u/>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i/>
      <sz val="11"/>
      <name val="Corbel"/>
      <family val="2"/>
    </font>
    <font>
      <i/>
      <sz val="11"/>
      <name val="Corbel"/>
      <family val="2"/>
    </font>
    <font>
      <b/>
      <sz val="11"/>
      <name val="Corbel"/>
      <family val="2"/>
    </font>
    <font>
      <b/>
      <u/>
      <sz val="10"/>
      <color indexed="8"/>
      <name val="Times New Roman"/>
      <family val="1"/>
    </font>
    <font>
      <sz val="12"/>
      <color indexed="8"/>
      <name val="Times New Roman"/>
      <family val="1"/>
    </font>
    <font>
      <b/>
      <u/>
      <sz val="10"/>
      <name val="Verdana"/>
      <family val="2"/>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0"/>
      <name val="Corbel"/>
      <family val="2"/>
    </font>
    <font>
      <b/>
      <sz val="10"/>
      <name val="Corbel"/>
      <family val="2"/>
    </font>
    <font>
      <i/>
      <sz val="12"/>
      <color rgb="FF000000"/>
      <name val="Calibri"/>
      <family val="2"/>
    </font>
    <font>
      <sz val="12"/>
      <color rgb="FF000000"/>
      <name val="Calibri"/>
      <family val="2"/>
    </font>
    <font>
      <sz val="11"/>
      <color rgb="FF000000"/>
      <name val="Calibri"/>
      <family val="2"/>
    </font>
    <font>
      <b/>
      <i/>
      <sz val="9"/>
      <color rgb="FF000000"/>
      <name val="Times New Roman"/>
      <family val="1"/>
    </font>
    <font>
      <sz val="9"/>
      <color rgb="FF000000"/>
      <name val="Corbel"/>
      <family val="2"/>
    </font>
    <font>
      <b/>
      <i/>
      <u/>
      <sz val="9"/>
      <name val="Corbel"/>
      <family val="2"/>
    </font>
    <font>
      <sz val="12"/>
      <color rgb="FF000000"/>
      <name val="Times New Roman"/>
    </font>
    <font>
      <b/>
      <sz val="12"/>
      <color rgb="FF000000"/>
      <name val="Times New Roman"/>
    </font>
    <font>
      <i/>
      <sz val="12"/>
      <color rgb="FF000000"/>
      <name val="Times New Roman"/>
    </font>
    <font>
      <sz val="9"/>
      <color rgb="FF000000"/>
      <name val="Calibri"/>
    </font>
    <font>
      <sz val="9"/>
      <name val="Calibri"/>
      <family val="2"/>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s>
  <borders count="6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bottom style="double">
        <color rgb="FF000000"/>
      </bottom>
      <diagonal/>
    </border>
  </borders>
  <cellStyleXfs count="5">
    <xf numFmtId="0" fontId="0" fillId="0" borderId="0"/>
    <xf numFmtId="0" fontId="2" fillId="0" borderId="0"/>
    <xf numFmtId="0" fontId="2" fillId="0" borderId="0"/>
    <xf numFmtId="9" fontId="15" fillId="0" borderId="0" applyFont="0" applyFill="0" applyBorder="0" applyAlignment="0" applyProtection="0"/>
    <xf numFmtId="9" fontId="2" fillId="0" borderId="0" applyFont="0" applyFill="0" applyBorder="0" applyAlignment="0" applyProtection="0"/>
  </cellStyleXfs>
  <cellXfs count="362">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4" fillId="2" borderId="8" xfId="0" applyFont="1" applyFill="1" applyBorder="1"/>
    <xf numFmtId="0" fontId="16" fillId="0" borderId="8" xfId="0" applyFont="1" applyBorder="1"/>
    <xf numFmtId="0" fontId="16" fillId="0" borderId="0" xfId="0" applyFont="1"/>
    <xf numFmtId="0" fontId="16" fillId="0" borderId="0" xfId="0" applyFont="1" applyAlignment="1">
      <alignment vertical="top" wrapText="1"/>
    </xf>
    <xf numFmtId="0" fontId="16" fillId="2" borderId="0" xfId="0" applyFont="1" applyFill="1" applyAlignment="1">
      <alignment vertical="top" wrapText="1"/>
    </xf>
    <xf numFmtId="0" fontId="14" fillId="2" borderId="0" xfId="0" applyFont="1" applyFill="1"/>
    <xf numFmtId="0" fontId="13" fillId="3" borderId="10" xfId="0" applyFont="1" applyFill="1" applyBorder="1"/>
    <xf numFmtId="0" fontId="13" fillId="3" borderId="11" xfId="0" applyFont="1" applyFill="1" applyBorder="1"/>
    <xf numFmtId="0" fontId="0" fillId="3" borderId="11" xfId="0" applyFill="1" applyBorder="1"/>
    <xf numFmtId="0" fontId="0" fillId="3" borderId="12" xfId="0" applyFill="1" applyBorder="1"/>
    <xf numFmtId="0" fontId="21" fillId="0" borderId="14" xfId="0" applyFont="1" applyBorder="1" applyAlignment="1">
      <alignment vertical="center" wrapText="1"/>
    </xf>
    <xf numFmtId="0" fontId="22" fillId="0" borderId="15" xfId="0" applyFont="1" applyBorder="1" applyAlignment="1">
      <alignment vertical="center" wrapText="1"/>
    </xf>
    <xf numFmtId="0" fontId="22" fillId="0" borderId="15" xfId="0" applyFont="1" applyBorder="1" applyAlignment="1">
      <alignment horizontal="left" vertical="center" wrapText="1"/>
    </xf>
    <xf numFmtId="0" fontId="21" fillId="0" borderId="15" xfId="0" applyFont="1" applyBorder="1" applyAlignment="1">
      <alignment vertical="center" wrapText="1"/>
    </xf>
    <xf numFmtId="0" fontId="22" fillId="0" borderId="16" xfId="0" applyFont="1" applyBorder="1" applyAlignment="1">
      <alignment horizontal="left" vertical="center" wrapText="1"/>
    </xf>
    <xf numFmtId="0" fontId="11" fillId="2" borderId="0" xfId="0" applyFont="1" applyFill="1" applyAlignment="1">
      <alignment horizontal="center" vertical="center" wrapText="1"/>
    </xf>
    <xf numFmtId="0" fontId="17"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8" fillId="2" borderId="17" xfId="0" applyFont="1" applyFill="1" applyBorder="1" applyAlignment="1">
      <alignment horizontal="center" vertical="center" wrapText="1"/>
    </xf>
    <xf numFmtId="10" fontId="14"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6" fillId="2" borderId="17" xfId="0" applyNumberFormat="1" applyFont="1" applyFill="1" applyBorder="1" applyAlignment="1" applyProtection="1">
      <alignment horizontal="center" vertical="center" wrapText="1"/>
      <protection locked="0"/>
    </xf>
    <xf numFmtId="10" fontId="16" fillId="2" borderId="17" xfId="0" applyNumberFormat="1" applyFont="1" applyFill="1" applyBorder="1" applyAlignment="1" applyProtection="1">
      <alignment horizontal="center" vertical="center"/>
      <protection locked="0"/>
    </xf>
    <xf numFmtId="0" fontId="27" fillId="8" borderId="0" xfId="0" applyFont="1" applyFill="1"/>
    <xf numFmtId="0" fontId="26" fillId="0" borderId="18" xfId="0" applyFont="1" applyBorder="1" applyAlignment="1">
      <alignment horizontal="left" vertical="center" wrapText="1"/>
    </xf>
    <xf numFmtId="0" fontId="26" fillId="4" borderId="19" xfId="0" applyFont="1" applyFill="1" applyBorder="1" applyAlignment="1">
      <alignment horizontal="center" vertical="center" wrapText="1"/>
    </xf>
    <xf numFmtId="0" fontId="30" fillId="3" borderId="5" xfId="0" applyFont="1" applyFill="1" applyBorder="1" applyAlignment="1">
      <alignment horizontal="center" vertical="center" wrapText="1"/>
    </xf>
    <xf numFmtId="9" fontId="30" fillId="3" borderId="6" xfId="3" applyFont="1" applyFill="1" applyBorder="1" applyAlignment="1" applyProtection="1">
      <alignment horizontal="center" vertical="center" wrapText="1"/>
    </xf>
    <xf numFmtId="0" fontId="26" fillId="3" borderId="6" xfId="0" applyFont="1" applyFill="1" applyBorder="1" applyAlignment="1">
      <alignment vertical="center" wrapText="1"/>
    </xf>
    <xf numFmtId="0" fontId="26" fillId="5" borderId="20" xfId="0" applyFont="1" applyFill="1" applyBorder="1" applyAlignment="1" applyProtection="1">
      <alignment vertical="center" wrapText="1"/>
      <protection locked="0"/>
    </xf>
    <xf numFmtId="0" fontId="26" fillId="3" borderId="18" xfId="0" applyFont="1" applyFill="1" applyBorder="1" applyAlignment="1" applyProtection="1">
      <alignment horizontal="center" vertical="center" wrapText="1"/>
      <protection locked="0"/>
    </xf>
    <xf numFmtId="0" fontId="26" fillId="3" borderId="21" xfId="0" applyFont="1" applyFill="1" applyBorder="1" applyAlignment="1">
      <alignment vertical="center" wrapText="1"/>
    </xf>
    <xf numFmtId="0" fontId="26" fillId="3" borderId="22" xfId="0" applyFont="1" applyFill="1" applyBorder="1" applyAlignment="1">
      <alignment horizontal="center" vertical="center" wrapText="1"/>
    </xf>
    <xf numFmtId="0" fontId="26" fillId="5" borderId="23" xfId="0" applyFont="1" applyFill="1" applyBorder="1" applyAlignment="1" applyProtection="1">
      <alignment horizontal="center" vertical="center" wrapText="1"/>
      <protection locked="0"/>
    </xf>
    <xf numFmtId="0" fontId="26" fillId="3" borderId="23" xfId="0" applyFont="1" applyFill="1" applyBorder="1" applyAlignment="1" applyProtection="1">
      <alignment horizontal="center" vertical="center" wrapText="1"/>
      <protection locked="0"/>
    </xf>
    <xf numFmtId="2" fontId="26" fillId="3" borderId="23" xfId="0" applyNumberFormat="1" applyFont="1" applyFill="1" applyBorder="1" applyAlignment="1">
      <alignment horizontal="center" vertical="center" wrapText="1"/>
    </xf>
    <xf numFmtId="0" fontId="26" fillId="3" borderId="24" xfId="0" applyFont="1" applyFill="1" applyBorder="1" applyAlignment="1" applyProtection="1">
      <alignment vertical="center" wrapText="1"/>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center" wrapText="1"/>
      <protection locked="0"/>
    </xf>
    <xf numFmtId="2" fontId="26" fillId="0" borderId="0" xfId="0" applyNumberFormat="1" applyFont="1" applyAlignment="1">
      <alignment horizontal="right" vertical="center" wrapText="1"/>
    </xf>
    <xf numFmtId="0" fontId="29" fillId="0" borderId="0" xfId="1" applyFont="1"/>
    <xf numFmtId="0" fontId="26" fillId="0" borderId="0" xfId="1" applyFont="1"/>
    <xf numFmtId="0" fontId="26" fillId="0" borderId="0" xfId="0" applyFont="1" applyAlignment="1">
      <alignment horizontal="center" vertical="center" wrapText="1"/>
    </xf>
    <xf numFmtId="0" fontId="26" fillId="0" borderId="0" xfId="0" applyFont="1" applyAlignment="1">
      <alignment vertical="center" wrapText="1"/>
    </xf>
    <xf numFmtId="0" fontId="26" fillId="0" borderId="17" xfId="0" applyFont="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25" xfId="0"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wrapText="1"/>
      <protection locked="0"/>
    </xf>
    <xf numFmtId="0" fontId="38" fillId="8" borderId="18" xfId="0" applyFont="1" applyFill="1" applyBorder="1" applyAlignment="1" applyProtection="1">
      <alignment horizontal="center" vertical="center" wrapText="1"/>
      <protection locked="0"/>
    </xf>
    <xf numFmtId="0" fontId="38" fillId="8" borderId="17" xfId="0" applyFont="1" applyFill="1" applyBorder="1" applyAlignment="1" applyProtection="1">
      <alignment horizontal="center" vertical="center" wrapText="1"/>
      <protection locked="0"/>
    </xf>
    <xf numFmtId="0" fontId="38" fillId="8" borderId="23" xfId="0" applyFont="1" applyFill="1" applyBorder="1" applyAlignment="1" applyProtection="1">
      <alignment horizontal="center" vertical="center" wrapText="1"/>
      <protection locked="0"/>
    </xf>
    <xf numFmtId="0" fontId="26" fillId="3" borderId="18" xfId="0" applyFont="1" applyFill="1" applyBorder="1" applyAlignment="1">
      <alignment horizontal="center" vertical="center" wrapText="1"/>
    </xf>
    <xf numFmtId="0" fontId="26" fillId="3" borderId="23" xfId="0" applyFont="1" applyFill="1" applyBorder="1" applyAlignment="1">
      <alignment horizontal="center" vertical="center" wrapText="1"/>
    </xf>
    <xf numFmtId="9" fontId="24" fillId="0" borderId="17" xfId="1" applyNumberFormat="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6" fillId="0" borderId="17" xfId="0" applyFont="1" applyBorder="1" applyAlignment="1" applyProtection="1">
      <alignment vertical="center" wrapText="1"/>
      <protection locked="0"/>
    </xf>
    <xf numFmtId="0" fontId="30" fillId="8" borderId="0" xfId="0" applyFont="1" applyFill="1" applyAlignment="1">
      <alignment horizontal="left" vertical="center" wrapText="1"/>
    </xf>
    <xf numFmtId="0" fontId="30" fillId="8" borderId="0" xfId="0" applyFont="1" applyFill="1" applyAlignment="1">
      <alignment horizontal="left" vertical="top" wrapText="1"/>
    </xf>
    <xf numFmtId="0" fontId="21" fillId="0" borderId="15" xfId="0" applyFont="1" applyBorder="1" applyAlignment="1">
      <alignment horizontal="left" vertical="center" wrapText="1"/>
    </xf>
    <xf numFmtId="0" fontId="31"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6" fillId="8" borderId="0" xfId="0" applyFont="1" applyFill="1" applyAlignment="1">
      <alignment horizontal="center" vertical="center"/>
    </xf>
    <xf numFmtId="0" fontId="26" fillId="8" borderId="0" xfId="0" applyFont="1" applyFill="1"/>
    <xf numFmtId="0" fontId="26" fillId="0" borderId="27" xfId="0" applyFont="1" applyBorder="1" applyAlignment="1" applyProtection="1">
      <alignment vertical="center" wrapText="1"/>
      <protection locked="0"/>
    </xf>
    <xf numFmtId="0" fontId="26"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8" fillId="8" borderId="16" xfId="0" applyFont="1" applyFill="1" applyBorder="1" applyAlignment="1" applyProtection="1">
      <alignment horizontal="center" vertical="center" wrapText="1"/>
      <protection locked="0"/>
    </xf>
    <xf numFmtId="2" fontId="26" fillId="0" borderId="18" xfId="0" applyNumberFormat="1" applyFont="1" applyBorder="1" applyAlignment="1">
      <alignment horizontal="center" vertical="center" wrapText="1"/>
    </xf>
    <xf numFmtId="2" fontId="26" fillId="0" borderId="16" xfId="0" applyNumberFormat="1" applyFont="1" applyBorder="1" applyAlignment="1">
      <alignment horizontal="center" vertical="center" wrapText="1"/>
    </xf>
    <xf numFmtId="2" fontId="26" fillId="0" borderId="23" xfId="0" applyNumberFormat="1" applyFont="1" applyBorder="1" applyAlignment="1">
      <alignment horizontal="center" vertical="center" wrapText="1"/>
    </xf>
    <xf numFmtId="2" fontId="26" fillId="3" borderId="18" xfId="3" applyNumberFormat="1" applyFont="1" applyFill="1" applyBorder="1" applyAlignment="1" applyProtection="1">
      <alignment horizontal="center" vertical="center" wrapText="1"/>
    </xf>
    <xf numFmtId="0" fontId="26" fillId="0" borderId="23"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34" xfId="0" applyFont="1" applyBorder="1" applyAlignment="1">
      <alignment vertical="center" wrapText="1"/>
    </xf>
    <xf numFmtId="0" fontId="26" fillId="0" borderId="23" xfId="0" applyFont="1" applyBorder="1" applyAlignment="1">
      <alignment horizontal="left" vertical="center" wrapText="1"/>
    </xf>
    <xf numFmtId="0" fontId="26" fillId="0" borderId="35" xfId="0" applyFont="1" applyBorder="1" applyAlignment="1">
      <alignment vertical="center" wrapText="1"/>
    </xf>
    <xf numFmtId="9" fontId="26" fillId="0" borderId="36" xfId="0" applyNumberFormat="1" applyFont="1" applyBorder="1" applyAlignment="1">
      <alignment horizontal="center" vertical="center" wrapText="1"/>
    </xf>
    <xf numFmtId="9" fontId="26" fillId="0" borderId="37" xfId="0" applyNumberFormat="1" applyFont="1" applyBorder="1" applyAlignment="1">
      <alignment horizontal="center" vertical="center" wrapText="1"/>
    </xf>
    <xf numFmtId="0" fontId="26" fillId="4" borderId="6" xfId="0" applyFont="1" applyFill="1" applyBorder="1" applyAlignment="1">
      <alignment horizontal="center" vertical="center" wrapText="1"/>
    </xf>
    <xf numFmtId="0" fontId="26" fillId="0" borderId="16" xfId="0" applyFont="1" applyBorder="1" applyAlignment="1" applyProtection="1">
      <alignment horizontal="center" vertical="center" wrapText="1"/>
      <protection locked="0"/>
    </xf>
    <xf numFmtId="0" fontId="26" fillId="0" borderId="35" xfId="0" applyFont="1" applyBorder="1" applyAlignment="1">
      <alignment horizontal="left" vertical="center" wrapText="1"/>
    </xf>
    <xf numFmtId="0" fontId="26" fillId="4" borderId="0" xfId="0" applyFont="1" applyFill="1" applyAlignment="1">
      <alignment horizontal="center" vertical="center" wrapText="1"/>
    </xf>
    <xf numFmtId="0" fontId="26" fillId="0" borderId="38" xfId="0" applyFont="1" applyBorder="1" applyAlignment="1" applyProtection="1">
      <alignment horizontal="center" vertical="center" wrapText="1"/>
      <protection locked="0"/>
    </xf>
    <xf numFmtId="0" fontId="26" fillId="0" borderId="39" xfId="0"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27" xfId="0" applyFont="1" applyBorder="1" applyAlignment="1">
      <alignment vertical="center" wrapText="1"/>
    </xf>
    <xf numFmtId="9" fontId="26" fillId="0" borderId="36" xfId="2" applyNumberFormat="1" applyFont="1" applyBorder="1" applyAlignment="1">
      <alignment horizontal="center" vertical="center"/>
    </xf>
    <xf numFmtId="9" fontId="26" fillId="0" borderId="40" xfId="2" applyNumberFormat="1" applyFont="1" applyBorder="1" applyAlignment="1">
      <alignment horizontal="center" vertical="center"/>
    </xf>
    <xf numFmtId="9" fontId="26" fillId="0" borderId="37" xfId="2" applyNumberFormat="1" applyFont="1" applyBorder="1" applyAlignment="1">
      <alignment horizontal="center" vertical="center"/>
    </xf>
    <xf numFmtId="0" fontId="26" fillId="4" borderId="32" xfId="0" applyFont="1" applyFill="1" applyBorder="1" applyAlignment="1">
      <alignment horizontal="center" vertical="center" wrapText="1"/>
    </xf>
    <xf numFmtId="0" fontId="26" fillId="4" borderId="11"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6" fillId="0" borderId="41" xfId="0" applyFont="1" applyBorder="1" applyAlignment="1" applyProtection="1">
      <alignment horizontal="center" vertical="center" wrapText="1"/>
      <protection locked="0"/>
    </xf>
    <xf numFmtId="2" fontId="26" fillId="0" borderId="17" xfId="0" applyNumberFormat="1" applyFont="1" applyBorder="1" applyAlignment="1">
      <alignment horizontal="center" vertical="center" wrapText="1"/>
    </xf>
    <xf numFmtId="9" fontId="26" fillId="0" borderId="40" xfId="0" applyNumberFormat="1" applyFont="1" applyBorder="1" applyAlignment="1">
      <alignment horizontal="center" vertical="center" wrapText="1"/>
    </xf>
    <xf numFmtId="0" fontId="26" fillId="4" borderId="29" xfId="0" applyFont="1" applyFill="1" applyBorder="1" applyAlignment="1">
      <alignment horizontal="center" vertical="center" wrapText="1"/>
    </xf>
    <xf numFmtId="9" fontId="26" fillId="3" borderId="7" xfId="3" applyFont="1" applyFill="1" applyBorder="1" applyAlignment="1" applyProtection="1">
      <alignment horizontal="center" vertical="center" wrapText="1"/>
    </xf>
    <xf numFmtId="0" fontId="18" fillId="0" borderId="17" xfId="0" applyFont="1" applyBorder="1" applyAlignment="1">
      <alignment horizontal="center" vertical="center" wrapText="1"/>
    </xf>
    <xf numFmtId="0" fontId="24" fillId="0" borderId="19" xfId="0" applyFont="1" applyBorder="1" applyAlignment="1" applyProtection="1">
      <alignment horizontal="center" vertical="center" wrapText="1"/>
      <protection locked="0"/>
    </xf>
    <xf numFmtId="0" fontId="18" fillId="9" borderId="17" xfId="0" applyFont="1" applyFill="1" applyBorder="1" applyAlignment="1" applyProtection="1">
      <alignment horizontal="center" vertical="center" wrapText="1"/>
      <protection locked="0"/>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3" fillId="3" borderId="42" xfId="0" applyFont="1" applyFill="1" applyBorder="1"/>
    <xf numFmtId="0" fontId="0" fillId="3" borderId="19" xfId="0" applyFill="1" applyBorder="1"/>
    <xf numFmtId="0" fontId="14"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6" fillId="0" borderId="1" xfId="0" applyFont="1" applyBorder="1"/>
    <xf numFmtId="0" fontId="14" fillId="2" borderId="2" xfId="0" applyFont="1" applyFill="1" applyBorder="1" applyAlignment="1">
      <alignment wrapText="1"/>
    </xf>
    <xf numFmtId="0" fontId="5" fillId="5" borderId="14" xfId="0" applyFont="1" applyFill="1" applyBorder="1" applyAlignment="1">
      <alignment horizontal="center" vertical="top" wrapText="1"/>
    </xf>
    <xf numFmtId="0" fontId="16"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7"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2" borderId="0" xfId="0" applyFont="1" applyFill="1" applyAlignment="1" applyProtection="1">
      <alignment horizontal="justify" vertical="center" wrapText="1"/>
      <protection locked="0"/>
    </xf>
    <xf numFmtId="0" fontId="9" fillId="2" borderId="2" xfId="0" applyFont="1" applyFill="1" applyBorder="1" applyAlignment="1">
      <alignment horizontal="center" vertical="center" wrapText="1"/>
    </xf>
    <xf numFmtId="0" fontId="30" fillId="8" borderId="0" xfId="0" applyFont="1" applyFill="1" applyAlignment="1">
      <alignment vertical="center" wrapText="1"/>
    </xf>
    <xf numFmtId="0" fontId="5" fillId="0" borderId="0" xfId="0" applyFont="1" applyAlignment="1">
      <alignment horizontal="center" vertical="top" wrapText="1"/>
    </xf>
    <xf numFmtId="0" fontId="16" fillId="0" borderId="0" xfId="0" applyFont="1" applyAlignment="1">
      <alignment horizontal="center" vertical="top" wrapText="1"/>
    </xf>
    <xf numFmtId="0" fontId="13" fillId="3" borderId="5" xfId="1" applyFont="1" applyFill="1" applyBorder="1"/>
    <xf numFmtId="0" fontId="13" fillId="3" borderId="6" xfId="1" applyFont="1" applyFill="1" applyBorder="1"/>
    <xf numFmtId="0" fontId="2" fillId="3" borderId="6" xfId="1" applyFill="1" applyBorder="1"/>
    <xf numFmtId="0" fontId="2" fillId="3" borderId="7" xfId="1" applyFill="1" applyBorder="1"/>
    <xf numFmtId="0" fontId="2" fillId="0" borderId="0" xfId="1"/>
    <xf numFmtId="0" fontId="13" fillId="3" borderId="10" xfId="1" applyFont="1" applyFill="1" applyBorder="1"/>
    <xf numFmtId="0" fontId="13" fillId="3" borderId="11" xfId="1" applyFont="1" applyFill="1" applyBorder="1"/>
    <xf numFmtId="0" fontId="2" fillId="3" borderId="11" xfId="1" applyFill="1" applyBorder="1"/>
    <xf numFmtId="0" fontId="2" fillId="3" borderId="12" xfId="1" applyFill="1" applyBorder="1"/>
    <xf numFmtId="0" fontId="14" fillId="2" borderId="8" xfId="1" applyFont="1" applyFill="1" applyBorder="1"/>
    <xf numFmtId="0" fontId="14"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7"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8" fillId="9" borderId="17" xfId="1" applyFont="1" applyFill="1" applyBorder="1" applyAlignment="1">
      <alignment horizontal="center" vertical="center" wrapText="1"/>
    </xf>
    <xf numFmtId="0" fontId="24" fillId="0" borderId="19" xfId="1" applyFont="1" applyBorder="1" applyAlignment="1">
      <alignment horizontal="center" vertical="center" wrapText="1"/>
    </xf>
    <xf numFmtId="0" fontId="24" fillId="0" borderId="17" xfId="1" applyFont="1" applyBorder="1" applyAlignment="1">
      <alignment horizontal="center" vertical="center" wrapText="1"/>
    </xf>
    <xf numFmtId="10" fontId="16" fillId="2" borderId="17" xfId="1" applyNumberFormat="1" applyFont="1" applyFill="1" applyBorder="1" applyAlignment="1" applyProtection="1">
      <alignment horizontal="center" vertical="center" wrapText="1"/>
      <protection locked="0"/>
    </xf>
    <xf numFmtId="0" fontId="16" fillId="5" borderId="17" xfId="1" applyFont="1" applyFill="1" applyBorder="1" applyAlignment="1" applyProtection="1">
      <alignment horizontal="center" vertical="top" wrapText="1"/>
      <protection locked="0"/>
    </xf>
    <xf numFmtId="10" fontId="16" fillId="2" borderId="17" xfId="1" applyNumberFormat="1" applyFont="1" applyFill="1" applyBorder="1" applyAlignment="1" applyProtection="1">
      <alignment horizontal="center" vertical="center"/>
      <protection locked="0"/>
    </xf>
    <xf numFmtId="10" fontId="14" fillId="2" borderId="17" xfId="4" applyNumberFormat="1" applyFont="1" applyFill="1" applyBorder="1" applyAlignment="1">
      <alignment horizontal="center" vertical="center" wrapText="1"/>
    </xf>
    <xf numFmtId="0" fontId="16" fillId="5" borderId="17" xfId="1" applyFont="1" applyFill="1" applyBorder="1" applyAlignment="1" applyProtection="1">
      <alignment vertical="top" wrapText="1"/>
      <protection locked="0"/>
    </xf>
    <xf numFmtId="10" fontId="16" fillId="2" borderId="17" xfId="4" applyNumberFormat="1" applyFont="1" applyFill="1" applyBorder="1" applyAlignment="1" applyProtection="1">
      <alignment horizontal="center" vertical="center"/>
      <protection locked="0"/>
    </xf>
    <xf numFmtId="0" fontId="24" fillId="9" borderId="19" xfId="1" applyFont="1" applyFill="1" applyBorder="1" applyAlignment="1">
      <alignment horizontal="center" vertical="center" wrapText="1"/>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0" fontId="6" fillId="2" borderId="42" xfId="1" applyFont="1" applyFill="1" applyBorder="1" applyAlignment="1">
      <alignment horizontal="center" vertical="center"/>
    </xf>
    <xf numFmtId="10" fontId="0" fillId="2" borderId="19" xfId="4" applyNumberFormat="1" applyFont="1" applyFill="1" applyBorder="1" applyAlignment="1">
      <alignment horizontal="center" vertical="center"/>
    </xf>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20"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6" fillId="0" borderId="0" xfId="1" applyFont="1" applyAlignment="1">
      <alignment horizontal="center" vertical="top" wrapText="1"/>
    </xf>
    <xf numFmtId="0" fontId="37" fillId="3" borderId="17" xfId="1" applyFont="1" applyFill="1" applyBorder="1" applyAlignment="1">
      <alignment horizontal="center" vertical="center" wrapText="1"/>
    </xf>
    <xf numFmtId="9" fontId="24" fillId="0" borderId="17" xfId="1" applyNumberFormat="1" applyFont="1" applyBorder="1" applyAlignment="1">
      <alignment horizontal="center" vertical="center" wrapText="1"/>
    </xf>
    <xf numFmtId="0" fontId="25" fillId="0" borderId="19" xfId="1" applyFont="1" applyBorder="1" applyAlignment="1">
      <alignment horizontal="center" vertical="center" wrapText="1"/>
    </xf>
    <xf numFmtId="0" fontId="37" fillId="3" borderId="17" xfId="0" applyFont="1" applyFill="1" applyBorder="1" applyAlignment="1">
      <alignment horizontal="center" vertical="center" wrapText="1"/>
    </xf>
    <xf numFmtId="0" fontId="1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0" fillId="0" borderId="17" xfId="0" applyBorder="1"/>
    <xf numFmtId="0" fontId="16" fillId="0" borderId="17" xfId="0" applyFont="1" applyBorder="1" applyAlignment="1">
      <alignment horizontal="center" vertical="top" wrapText="1"/>
    </xf>
    <xf numFmtId="9" fontId="37" fillId="9" borderId="17" xfId="0" applyNumberFormat="1" applyFont="1" applyFill="1" applyBorder="1" applyAlignment="1">
      <alignment horizontal="center" vertical="center" wrapText="1"/>
    </xf>
    <xf numFmtId="10" fontId="14" fillId="2" borderId="17" xfId="3" applyNumberFormat="1" applyFont="1" applyFill="1" applyBorder="1" applyAlignment="1" applyProtection="1">
      <alignment horizontal="center" vertical="center" wrapText="1"/>
      <protection locked="0"/>
    </xf>
    <xf numFmtId="0" fontId="5" fillId="0" borderId="17" xfId="0" applyFont="1" applyBorder="1" applyAlignment="1" applyProtection="1">
      <alignment horizontal="center" vertical="top" wrapText="1"/>
      <protection locked="0"/>
    </xf>
    <xf numFmtId="0" fontId="0" fillId="0" borderId="17" xfId="0" applyBorder="1" applyProtection="1">
      <protection locked="0"/>
    </xf>
    <xf numFmtId="0" fontId="16" fillId="0" borderId="17" xfId="0" applyFont="1" applyBorder="1" applyAlignment="1" applyProtection="1">
      <alignment horizontal="center" vertical="top" wrapText="1"/>
      <protection locked="0"/>
    </xf>
    <xf numFmtId="0" fontId="19" fillId="2" borderId="17" xfId="0" applyFont="1" applyFill="1" applyBorder="1" applyAlignment="1" applyProtection="1">
      <alignment horizontal="center" vertical="center"/>
      <protection locked="0"/>
    </xf>
    <xf numFmtId="0" fontId="20" fillId="0" borderId="0" xfId="0" applyFont="1" applyAlignment="1">
      <alignment wrapText="1"/>
    </xf>
    <xf numFmtId="0" fontId="0" fillId="0" borderId="0" xfId="0" applyAlignment="1">
      <alignment wrapText="1"/>
    </xf>
    <xf numFmtId="0" fontId="44" fillId="0" borderId="61" xfId="0" applyFont="1" applyBorder="1" applyAlignment="1">
      <alignment wrapText="1"/>
    </xf>
    <xf numFmtId="0" fontId="44" fillId="0" borderId="62" xfId="0" applyFont="1" applyBorder="1" applyAlignment="1">
      <alignment wrapText="1"/>
    </xf>
    <xf numFmtId="0" fontId="45" fillId="9" borderId="17" xfId="0" applyFont="1" applyFill="1" applyBorder="1" applyAlignment="1" applyProtection="1">
      <alignment horizontal="center" vertical="center" wrapText="1"/>
      <protection locked="0"/>
    </xf>
    <xf numFmtId="0" fontId="46" fillId="0" borderId="19" xfId="0" applyFont="1" applyBorder="1" applyAlignment="1" applyProtection="1">
      <alignment horizontal="center" vertical="center" wrapText="1"/>
      <protection locked="0"/>
    </xf>
    <xf numFmtId="9" fontId="46" fillId="0" borderId="17" xfId="1" applyNumberFormat="1" applyFont="1" applyBorder="1" applyAlignment="1" applyProtection="1">
      <alignment horizontal="center" vertical="center" wrapText="1"/>
      <protection locked="0"/>
    </xf>
    <xf numFmtId="0" fontId="2" fillId="0" borderId="17" xfId="1" applyBorder="1"/>
    <xf numFmtId="0" fontId="51" fillId="0" borderId="17" xfId="1" applyFont="1" applyBorder="1" applyAlignment="1">
      <alignment horizontal="center" vertical="center" wrapText="1"/>
    </xf>
    <xf numFmtId="9" fontId="51" fillId="0" borderId="17" xfId="1" applyNumberFormat="1" applyFont="1" applyBorder="1" applyAlignment="1">
      <alignment horizontal="center" vertical="center" wrapText="1"/>
    </xf>
    <xf numFmtId="0" fontId="52" fillId="0" borderId="17" xfId="1" applyFont="1" applyBorder="1" applyAlignment="1">
      <alignment horizontal="center" vertical="center" wrapText="1"/>
    </xf>
    <xf numFmtId="9" fontId="0" fillId="2" borderId="11" xfId="0" applyNumberFormat="1" applyFill="1" applyBorder="1"/>
    <xf numFmtId="0" fontId="0" fillId="0" borderId="17" xfId="0" applyBorder="1" applyAlignment="1">
      <alignment horizontal="left"/>
    </xf>
    <xf numFmtId="0" fontId="37" fillId="9" borderId="4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9" borderId="14" xfId="0" applyFont="1" applyFill="1" applyBorder="1" applyAlignment="1">
      <alignment horizontal="center" vertical="center" wrapText="1"/>
    </xf>
    <xf numFmtId="0" fontId="37" fillId="9" borderId="15" xfId="0" applyFont="1" applyFill="1" applyBorder="1" applyAlignment="1">
      <alignment horizontal="center" vertical="center" wrapText="1"/>
    </xf>
    <xf numFmtId="0" fontId="37" fillId="9" borderId="16" xfId="0" applyFont="1" applyFill="1" applyBorder="1" applyAlignment="1">
      <alignment horizontal="center" vertical="center" wrapText="1"/>
    </xf>
    <xf numFmtId="0" fontId="18" fillId="6" borderId="43" xfId="0" applyFont="1" applyFill="1" applyBorder="1" applyAlignment="1">
      <alignment horizontal="center" vertical="center" wrapText="1"/>
    </xf>
    <xf numFmtId="0" fontId="18" fillId="6" borderId="44" xfId="0" applyFont="1" applyFill="1" applyBorder="1" applyAlignment="1">
      <alignment horizontal="center" vertical="center" wrapText="1"/>
    </xf>
    <xf numFmtId="0" fontId="18" fillId="6" borderId="45" xfId="0" applyFont="1" applyFill="1" applyBorder="1" applyAlignment="1">
      <alignment horizontal="center" vertical="center" wrapText="1"/>
    </xf>
    <xf numFmtId="0" fontId="17" fillId="6" borderId="46" xfId="0" applyFont="1" applyFill="1" applyBorder="1" applyAlignment="1">
      <alignment horizontal="left" vertical="center" wrapText="1"/>
    </xf>
    <xf numFmtId="0" fontId="0" fillId="0" borderId="47" xfId="0" applyBorder="1" applyAlignment="1">
      <alignment horizontal="left" vertical="center"/>
    </xf>
    <xf numFmtId="0" fontId="0" fillId="0" borderId="48" xfId="0" applyBorder="1" applyAlignment="1">
      <alignment horizontal="left" vertical="center"/>
    </xf>
    <xf numFmtId="0" fontId="18" fillId="2" borderId="4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5" fillId="0" borderId="0" xfId="0" applyFont="1" applyAlignment="1">
      <alignment horizontal="center" vertical="top"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20" fillId="0" borderId="0" xfId="0" applyFont="1" applyAlignment="1">
      <alignment wrapText="1"/>
    </xf>
    <xf numFmtId="0" fontId="0" fillId="0" borderId="0" xfId="0" applyAlignment="1">
      <alignment wrapText="1"/>
    </xf>
    <xf numFmtId="0" fontId="13" fillId="10" borderId="42"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5" fillId="5" borderId="14" xfId="0" applyFont="1" applyFill="1" applyBorder="1" applyAlignment="1">
      <alignment horizontal="center" vertical="top" wrapText="1"/>
    </xf>
    <xf numFmtId="0" fontId="5" fillId="5" borderId="15" xfId="0" applyFont="1" applyFill="1" applyBorder="1" applyAlignment="1">
      <alignment horizontal="center" vertical="top" wrapText="1"/>
    </xf>
    <xf numFmtId="0" fontId="5" fillId="5" borderId="16" xfId="0" applyFont="1" applyFill="1" applyBorder="1" applyAlignment="1">
      <alignment horizontal="center" vertical="top" wrapText="1"/>
    </xf>
    <xf numFmtId="0" fontId="5" fillId="3" borderId="42" xfId="0" applyFont="1" applyFill="1" applyBorder="1" applyAlignment="1">
      <alignment horizontal="center" vertical="top" wrapText="1"/>
    </xf>
    <xf numFmtId="0" fontId="5" fillId="3" borderId="19" xfId="0" applyFont="1" applyFill="1" applyBorder="1" applyAlignment="1">
      <alignment horizontal="center" vertical="top" wrapText="1"/>
    </xf>
    <xf numFmtId="10" fontId="14" fillId="2" borderId="42" xfId="3" applyNumberFormat="1" applyFont="1" applyFill="1" applyBorder="1" applyAlignment="1" applyProtection="1">
      <alignment horizontal="center" vertical="center" wrapText="1"/>
      <protection locked="0"/>
    </xf>
    <xf numFmtId="10" fontId="14" fillId="2" borderId="19" xfId="3" applyNumberFormat="1" applyFont="1" applyFill="1" applyBorder="1" applyAlignment="1" applyProtection="1">
      <alignment horizontal="center" vertical="center" wrapText="1"/>
      <protection locked="0"/>
    </xf>
    <xf numFmtId="10" fontId="0" fillId="2" borderId="42" xfId="3" applyNumberFormat="1" applyFont="1" applyFill="1" applyBorder="1" applyAlignment="1">
      <alignment horizontal="center" vertical="center"/>
    </xf>
    <xf numFmtId="10" fontId="0" fillId="2" borderId="19" xfId="3" applyNumberFormat="1" applyFont="1" applyFill="1" applyBorder="1" applyAlignment="1">
      <alignment horizontal="center" vertical="center"/>
    </xf>
    <xf numFmtId="0" fontId="37" fillId="3" borderId="42"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16" fillId="0" borderId="42" xfId="0" applyFont="1" applyBorder="1" applyAlignment="1">
      <alignment horizontal="center" vertical="top" wrapText="1"/>
    </xf>
    <xf numFmtId="0" fontId="16" fillId="0" borderId="19" xfId="0" applyFont="1" applyBorder="1" applyAlignment="1">
      <alignment horizontal="center" vertical="top"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13"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26" fillId="0" borderId="18" xfId="0" applyFont="1" applyBorder="1" applyAlignment="1" applyProtection="1">
      <alignment vertical="center" wrapText="1"/>
      <protection locked="0"/>
    </xf>
    <xf numFmtId="0" fontId="26" fillId="0" borderId="34" xfId="0" applyFont="1" applyBorder="1" applyAlignment="1" applyProtection="1">
      <alignment vertical="center" wrapText="1"/>
      <protection locked="0"/>
    </xf>
    <xf numFmtId="0" fontId="26" fillId="0" borderId="17" xfId="0" applyFont="1" applyBorder="1" applyAlignment="1" applyProtection="1">
      <alignment vertical="center" wrapText="1"/>
      <protection locked="0"/>
    </xf>
    <xf numFmtId="0" fontId="26" fillId="0" borderId="27" xfId="0" applyFont="1" applyBorder="1" applyAlignment="1" applyProtection="1">
      <alignment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38" xfId="0" applyFont="1" applyBorder="1" applyAlignment="1">
      <alignment vertical="center" wrapText="1"/>
    </xf>
    <xf numFmtId="0" fontId="26" fillId="0" borderId="39" xfId="0" applyFont="1" applyBorder="1" applyAlignment="1">
      <alignment vertical="center" wrapText="1"/>
    </xf>
    <xf numFmtId="9" fontId="26" fillId="0" borderId="18" xfId="0" applyNumberFormat="1" applyFont="1" applyBorder="1" applyAlignment="1">
      <alignment horizontal="center" vertical="center" wrapText="1"/>
    </xf>
    <xf numFmtId="9" fontId="26" fillId="0" borderId="23"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31" xfId="0" applyFont="1" applyBorder="1" applyAlignment="1" applyProtection="1">
      <alignment vertical="center" wrapText="1"/>
      <protection locked="0"/>
    </xf>
    <xf numFmtId="0" fontId="26" fillId="0" borderId="56" xfId="0" applyFont="1" applyBorder="1" applyAlignment="1" applyProtection="1">
      <alignment vertical="center" wrapText="1"/>
      <protection locked="0"/>
    </xf>
    <xf numFmtId="0" fontId="26" fillId="0" borderId="38" xfId="2" applyFont="1" applyBorder="1" applyAlignment="1">
      <alignment horizontal="left" vertical="center" wrapText="1"/>
    </xf>
    <xf numFmtId="0" fontId="26" fillId="0" borderId="41" xfId="2" applyFont="1" applyBorder="1" applyAlignment="1">
      <alignment horizontal="left" vertical="center" wrapText="1"/>
    </xf>
    <xf numFmtId="0" fontId="0" fillId="0" borderId="39" xfId="0" applyBorder="1" applyAlignment="1">
      <alignment vertical="center" wrapText="1"/>
    </xf>
    <xf numFmtId="9" fontId="26" fillId="0" borderId="17" xfId="0" applyNumberFormat="1" applyFont="1" applyBorder="1" applyAlignment="1">
      <alignment horizontal="center" vertical="center" wrapText="1"/>
    </xf>
    <xf numFmtId="0" fontId="0" fillId="0" borderId="23" xfId="0" applyBorder="1" applyAlignment="1">
      <alignment horizontal="center" vertical="center" wrapText="1"/>
    </xf>
    <xf numFmtId="0" fontId="25" fillId="8" borderId="49" xfId="0" applyFont="1" applyFill="1" applyBorder="1" applyAlignment="1">
      <alignment horizontal="center" vertical="center"/>
    </xf>
    <xf numFmtId="0" fontId="24" fillId="8" borderId="13" xfId="0" applyFont="1" applyFill="1" applyBorder="1" applyAlignment="1">
      <alignment horizontal="center" vertical="center"/>
    </xf>
    <xf numFmtId="0" fontId="24" fillId="8" borderId="50" xfId="0" applyFont="1" applyFill="1" applyBorder="1" applyAlignment="1">
      <alignment horizontal="center" vertical="center"/>
    </xf>
    <xf numFmtId="0" fontId="34" fillId="8" borderId="51" xfId="0" applyFont="1" applyFill="1" applyBorder="1" applyAlignment="1">
      <alignment horizontal="center" vertical="center"/>
    </xf>
    <xf numFmtId="0" fontId="24" fillId="8" borderId="25" xfId="0" applyFont="1" applyFill="1" applyBorder="1" applyAlignment="1">
      <alignment horizontal="center" vertical="center"/>
    </xf>
    <xf numFmtId="0" fontId="24" fillId="8" borderId="52" xfId="0" applyFont="1" applyFill="1" applyBorder="1" applyAlignment="1">
      <alignment horizontal="center" vertical="center"/>
    </xf>
    <xf numFmtId="0" fontId="26" fillId="8" borderId="0" xfId="0" applyFont="1" applyFill="1" applyAlignment="1">
      <alignment horizontal="center" vertical="center"/>
    </xf>
    <xf numFmtId="0" fontId="7" fillId="3" borderId="5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52" xfId="0" applyFont="1" applyFill="1" applyBorder="1" applyAlignment="1">
      <alignment horizontal="center" vertical="center" wrapText="1"/>
    </xf>
    <xf numFmtId="0" fontId="7" fillId="3" borderId="53" xfId="0" applyFont="1" applyFill="1" applyBorder="1" applyAlignment="1">
      <alignment horizontal="center" vertical="center" textRotation="90" wrapText="1"/>
    </xf>
    <xf numFmtId="0" fontId="7" fillId="3" borderId="54" xfId="0" applyFont="1" applyFill="1" applyBorder="1" applyAlignment="1">
      <alignment horizontal="center" vertical="center" textRotation="90" wrapText="1"/>
    </xf>
    <xf numFmtId="0" fontId="7" fillId="3" borderId="51" xfId="0" applyFont="1" applyFill="1" applyBorder="1" applyAlignment="1">
      <alignment horizontal="center" vertical="center" textRotation="90" wrapText="1"/>
    </xf>
    <xf numFmtId="0" fontId="7" fillId="3" borderId="49" xfId="0" applyFont="1" applyFill="1" applyBorder="1" applyAlignment="1">
      <alignment horizontal="center" vertical="center" wrapText="1"/>
    </xf>
    <xf numFmtId="0" fontId="7" fillId="3" borderId="50" xfId="0" applyFont="1" applyFill="1" applyBorder="1" applyAlignment="1">
      <alignment horizontal="center" vertical="center" wrapText="1"/>
    </xf>
    <xf numFmtId="0" fontId="7" fillId="3" borderId="51" xfId="0" applyFont="1" applyFill="1" applyBorder="1" applyAlignment="1">
      <alignment horizontal="center" vertical="center" wrapText="1"/>
    </xf>
    <xf numFmtId="0" fontId="7" fillId="3" borderId="52" xfId="0" applyFont="1" applyFill="1" applyBorder="1" applyAlignment="1">
      <alignment horizontal="center" vertical="center" wrapText="1"/>
    </xf>
    <xf numFmtId="0" fontId="48" fillId="0" borderId="0" xfId="0" applyFont="1" applyAlignment="1">
      <alignment vertical="center" wrapText="1"/>
    </xf>
    <xf numFmtId="0" fontId="32" fillId="0" borderId="0" xfId="0" applyFont="1" applyAlignment="1">
      <alignment vertical="center" wrapText="1"/>
    </xf>
    <xf numFmtId="0" fontId="26" fillId="0" borderId="38" xfId="0" applyFont="1" applyBorder="1" applyAlignment="1">
      <alignment horizontal="center" vertical="center" wrapText="1"/>
    </xf>
    <xf numFmtId="0" fontId="26" fillId="0" borderId="41" xfId="0" applyFont="1" applyBorder="1" applyAlignment="1">
      <alignment horizontal="center" vertical="center" wrapText="1"/>
    </xf>
    <xf numFmtId="0" fontId="26" fillId="3" borderId="18" xfId="0" applyFont="1" applyFill="1" applyBorder="1" applyAlignment="1" applyProtection="1">
      <alignment vertical="center" wrapText="1"/>
      <protection locked="0"/>
    </xf>
    <xf numFmtId="0" fontId="26" fillId="3" borderId="34" xfId="0" applyFont="1" applyFill="1" applyBorder="1" applyAlignment="1" applyProtection="1">
      <alignment vertical="center" wrapText="1"/>
      <protection locked="0"/>
    </xf>
    <xf numFmtId="0" fontId="26" fillId="3" borderId="55" xfId="0" applyFont="1" applyFill="1" applyBorder="1" applyAlignment="1">
      <alignment horizontal="left" vertical="center" wrapText="1"/>
    </xf>
    <xf numFmtId="0" fontId="26" fillId="3" borderId="21" xfId="0" applyFont="1" applyFill="1" applyBorder="1" applyAlignment="1">
      <alignment horizontal="left"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60" xfId="0" applyFont="1" applyBorder="1" applyAlignment="1">
      <alignment horizontal="center" vertical="center" wrapText="1"/>
    </xf>
    <xf numFmtId="0" fontId="26" fillId="3" borderId="28" xfId="1" applyFont="1" applyFill="1" applyBorder="1" applyAlignment="1" applyProtection="1">
      <alignment horizontal="center" vertical="center" wrapText="1"/>
      <protection locked="0"/>
    </xf>
    <xf numFmtId="0" fontId="26" fillId="3" borderId="30" xfId="1" applyFont="1" applyFill="1" applyBorder="1" applyAlignment="1" applyProtection="1">
      <alignment horizontal="center" vertical="center" wrapText="1"/>
      <protection locked="0"/>
    </xf>
    <xf numFmtId="0" fontId="26" fillId="3" borderId="31" xfId="1" applyFont="1" applyFill="1" applyBorder="1" applyAlignment="1" applyProtection="1">
      <alignment horizontal="center" vertical="center" wrapText="1"/>
      <protection locked="0"/>
    </xf>
    <xf numFmtId="0" fontId="26" fillId="3" borderId="33" xfId="1" applyFont="1" applyFill="1" applyBorder="1" applyAlignment="1" applyProtection="1">
      <alignment horizontal="center" vertical="center" wrapText="1"/>
      <protection locked="0"/>
    </xf>
    <xf numFmtId="0" fontId="26" fillId="0" borderId="42" xfId="1" applyFont="1" applyBorder="1" applyAlignment="1" applyProtection="1">
      <alignment horizontal="center" vertical="center" wrapText="1"/>
      <protection locked="0"/>
    </xf>
    <xf numFmtId="0" fontId="26" fillId="0" borderId="19" xfId="1" applyFont="1" applyBorder="1" applyAlignment="1" applyProtection="1">
      <alignment horizontal="center" vertical="center" wrapText="1"/>
      <protection locked="0"/>
    </xf>
    <xf numFmtId="0" fontId="26" fillId="3" borderId="17" xfId="1" applyFont="1" applyFill="1" applyBorder="1" applyAlignment="1" applyProtection="1">
      <alignment horizontal="center" vertical="center" wrapText="1"/>
      <protection locked="0"/>
    </xf>
    <xf numFmtId="0" fontId="26" fillId="0" borderId="17" xfId="1"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26" fillId="0" borderId="19" xfId="0" applyFont="1" applyBorder="1" applyAlignment="1" applyProtection="1">
      <alignment horizontal="center" vertical="center" wrapText="1"/>
      <protection locked="0"/>
    </xf>
    <xf numFmtId="0" fontId="39" fillId="7" borderId="31" xfId="0" applyFont="1" applyFill="1" applyBorder="1" applyAlignment="1" applyProtection="1">
      <alignment horizontal="left" vertical="center" wrapText="1"/>
      <protection locked="0"/>
    </xf>
    <xf numFmtId="0" fontId="39" fillId="0" borderId="32" xfId="0" applyFont="1" applyBorder="1" applyAlignment="1" applyProtection="1">
      <alignment wrapText="1"/>
      <protection locked="0"/>
    </xf>
    <xf numFmtId="0" fontId="39" fillId="0" borderId="33" xfId="0" applyFont="1" applyBorder="1" applyAlignment="1" applyProtection="1">
      <alignment wrapText="1"/>
      <protection locked="0"/>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2" fillId="0" borderId="57" xfId="0" applyFont="1" applyBorder="1" applyAlignment="1" applyProtection="1">
      <alignment wrapText="1"/>
      <protection locked="0"/>
    </xf>
    <xf numFmtId="0" fontId="0" fillId="0" borderId="58" xfId="0" applyBorder="1" applyAlignment="1" applyProtection="1">
      <alignment wrapText="1"/>
      <protection locked="0"/>
    </xf>
    <xf numFmtId="0" fontId="0" fillId="0" borderId="59" xfId="0" applyBorder="1" applyAlignment="1" applyProtection="1">
      <alignment wrapText="1"/>
      <protection locked="0"/>
    </xf>
    <xf numFmtId="0" fontId="20" fillId="0" borderId="29" xfId="1" applyFont="1" applyBorder="1" applyAlignment="1">
      <alignment horizontal="left" wrapText="1"/>
    </xf>
    <xf numFmtId="0" fontId="20" fillId="0" borderId="0" xfId="1" applyFont="1" applyAlignment="1">
      <alignment horizontal="left" wrapText="1"/>
    </xf>
    <xf numFmtId="0" fontId="35" fillId="2" borderId="42" xfId="1" applyFont="1" applyFill="1" applyBorder="1" applyAlignment="1">
      <alignment horizontal="center" wrapText="1"/>
    </xf>
    <xf numFmtId="0" fontId="35" fillId="0" borderId="11" xfId="1" applyFont="1" applyBorder="1" applyAlignment="1">
      <alignment horizontal="center" wrapText="1"/>
    </xf>
    <xf numFmtId="0" fontId="2" fillId="0" borderId="11" xfId="1" applyBorder="1" applyAlignment="1">
      <alignment wrapText="1"/>
    </xf>
    <xf numFmtId="0" fontId="2" fillId="0" borderId="12" xfId="1" applyBorder="1" applyAlignment="1">
      <alignment wrapText="1"/>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2" fillId="0" borderId="19" xfId="1" applyBorder="1" applyAlignment="1">
      <alignment horizontal="center" wrapText="1"/>
    </xf>
    <xf numFmtId="0" fontId="13"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2"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xf numFmtId="0" fontId="1" fillId="3" borderId="42" xfId="0" applyFont="1" applyFill="1" applyBorder="1" applyAlignment="1" applyProtection="1">
      <protection locked="0"/>
    </xf>
    <xf numFmtId="0" fontId="1" fillId="3" borderId="11" xfId="0" applyFont="1" applyFill="1" applyBorder="1" applyAlignment="1" applyProtection="1">
      <protection locked="0"/>
    </xf>
    <xf numFmtId="0" fontId="26" fillId="8" borderId="17" xfId="0" applyFont="1" applyFill="1" applyBorder="1" applyAlignment="1" applyProtection="1">
      <protection locked="0"/>
    </xf>
    <xf numFmtId="0" fontId="26" fillId="8" borderId="17" xfId="0" applyFont="1" applyFill="1" applyBorder="1" applyAlignment="1"/>
    <xf numFmtId="0" fontId="27" fillId="8" borderId="17" xfId="0" applyFont="1" applyFill="1" applyBorder="1" applyAlignment="1"/>
    <xf numFmtId="0" fontId="1" fillId="3" borderId="10" xfId="1" applyFont="1" applyFill="1" applyBorder="1" applyAlignment="1" applyProtection="1">
      <protection locked="0"/>
    </xf>
    <xf numFmtId="0" fontId="1" fillId="3" borderId="11" xfId="1" applyFont="1" applyFill="1" applyBorder="1" applyAlignment="1" applyProtection="1">
      <protection locked="0"/>
    </xf>
    <xf numFmtId="0" fontId="1" fillId="3" borderId="10" xfId="0"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3"/>
  <sheetViews>
    <sheetView topLeftCell="A10" zoomScaleNormal="100" zoomScaleSheetLayoutView="100" workbookViewId="0">
      <selection activeCell="C5" sqref="C5"/>
    </sheetView>
  </sheetViews>
  <sheetFormatPr defaultColWidth="12.85546875" defaultRowHeight="12.6"/>
  <cols>
    <col min="1" max="1" width="3.28515625" customWidth="1"/>
    <col min="2" max="2" width="15.85546875" customWidth="1"/>
    <col min="3" max="3" width="22" customWidth="1"/>
    <col min="4" max="4" width="4.7109375" bestFit="1" customWidth="1"/>
    <col min="5" max="6" width="16.8554687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228" t="s">
        <v>0</v>
      </c>
      <c r="C1" s="229"/>
      <c r="D1" s="229"/>
      <c r="E1" s="229"/>
      <c r="F1" s="229"/>
      <c r="G1" s="229"/>
      <c r="H1" s="229"/>
      <c r="I1" s="229"/>
      <c r="J1" s="229"/>
      <c r="K1" s="229"/>
      <c r="L1" s="230"/>
    </row>
    <row r="2" spans="1:12" ht="21.95" customHeight="1">
      <c r="B2" s="231" t="s">
        <v>1</v>
      </c>
      <c r="C2" s="232"/>
      <c r="D2" s="232"/>
      <c r="E2" s="232"/>
      <c r="F2" s="232"/>
      <c r="G2" s="232"/>
      <c r="H2" s="232"/>
      <c r="I2" s="232"/>
      <c r="J2" s="232"/>
      <c r="K2" s="232"/>
      <c r="L2" s="233"/>
    </row>
    <row r="3" spans="1:12" ht="48">
      <c r="A3" s="30" t="s">
        <v>2</v>
      </c>
      <c r="B3" s="30" t="s">
        <v>3</v>
      </c>
      <c r="C3" s="30" t="s">
        <v>4</v>
      </c>
      <c r="D3" s="30" t="s">
        <v>5</v>
      </c>
      <c r="E3" s="30" t="s">
        <v>6</v>
      </c>
      <c r="F3" s="30" t="s">
        <v>7</v>
      </c>
      <c r="G3" s="121" t="s">
        <v>8</v>
      </c>
      <c r="H3" s="30" t="s">
        <v>9</v>
      </c>
      <c r="I3" s="121" t="s">
        <v>10</v>
      </c>
      <c r="J3" s="30" t="s">
        <v>9</v>
      </c>
      <c r="K3" s="30" t="s">
        <v>11</v>
      </c>
      <c r="L3" s="30" t="s">
        <v>9</v>
      </c>
    </row>
    <row r="4" spans="1:12" ht="103.5">
      <c r="A4" s="202">
        <f>'2. SCHEDA VAL. FIN. OB.'!A9</f>
        <v>4</v>
      </c>
      <c r="B4" s="141" t="str">
        <f>'2. SCHEDA VAL. FIN. OB.'!B9</f>
        <v xml:space="preserve">Parità di Genere - GEP – Azione n. 6 </v>
      </c>
      <c r="C4" s="141" t="str">
        <f>'2. SCHEDA VAL. FIN. OB.'!C9</f>
        <v>Revisione del linguaggio di genere nella comunicazione istituzionale/amministrativa                                              
Adozione in Ateneo di un linguaggio inclusivo e rispettoso del genere                                                                Revisione della Modulistica amministrativa in ottica di genere</v>
      </c>
      <c r="D4" s="204">
        <f>'2. SCHEDA VAL. FIN. OB.'!D9</f>
        <v>0.1</v>
      </c>
      <c r="E4" s="141" t="str">
        <f>'2. SCHEDA VAL. FIN. OB.'!E9</f>
        <v>%   percentuale di moduli revisionati rispetto ai moduli amministrativi pubblicati sul sito web di Ateneo, nella sezione Modulistica</v>
      </c>
      <c r="F4" s="141" t="str">
        <f>'2. SCHEDA VAL. FIN. OB.'!F9</f>
        <v>B) 50%</v>
      </c>
      <c r="G4" s="209"/>
      <c r="H4" s="209"/>
      <c r="I4" s="209"/>
      <c r="J4" s="209"/>
      <c r="K4" s="209"/>
      <c r="L4" s="209"/>
    </row>
    <row r="5" spans="1:12" ht="205.5" customHeight="1">
      <c r="A5" s="202">
        <f>'2. SCHEDA VAL. FIN. OB.'!A10</f>
        <v>5</v>
      </c>
      <c r="B5" s="141" t="str">
        <f>'2. SCHEDA VAL. FIN. OB.'!B10</f>
        <v xml:space="preserve">Strategico - PSA- TRAIETTORIA Semplificazione e Università Agile                                   
Parità di Genere - GEP - Azione 1A - Lavoro Agile </v>
      </c>
      <c r="C5" s="141" t="str">
        <f>'2. SCHEDA VAL. FIN. OB.'!C10</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5" s="204">
        <f>'2. SCHEDA VAL. FIN. OB.'!D10</f>
        <v>0.3</v>
      </c>
      <c r="E5" s="141" t="str">
        <f>'2. SCHEDA VAL. FIN. OB.'!E10</f>
        <v xml:space="preserve">% di contributo, per la parte di competenza, al raggiugimento dei target di Ateneo, fissati per questo obiettivo  nell'appendice 3.2.B del PIAO: SI/NO </v>
      </c>
      <c r="F5" s="141" t="str">
        <f>'2. SCHEDA VAL. FIN. OB.'!F10</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5" s="209"/>
      <c r="H5" s="209"/>
      <c r="I5" s="209"/>
      <c r="J5" s="209"/>
      <c r="K5" s="209"/>
      <c r="L5" s="209"/>
    </row>
    <row r="6" spans="1:12" ht="126.6">
      <c r="A6" s="202">
        <f>'2. SCHEDA VAL. FIN. OB.'!A11</f>
        <v>11</v>
      </c>
      <c r="B6" s="141" t="str">
        <f>'2. SCHEDA VAL. FIN. OB.'!B11</f>
        <v>Prevenzione della Corruzione e Trasparenza</v>
      </c>
      <c r="C6" s="141" t="str">
        <f>'2. SCHEDA VAL. FIN. OB.'!C11</f>
        <v xml:space="preserve">Rafforzamento e difesa dei valori etici e dell’integrità nella comunità accademica. Attuazione, per la parte di competenza, delle azioni per la trasparenza e la prevenzione della corruzione, precisato nella tabella 2.2.2 AT: cfr. ob AT dir </v>
      </c>
      <c r="D6" s="204">
        <f>'2. SCHEDA VAL. FIN. OB.'!D11</f>
        <v>0.25</v>
      </c>
      <c r="E6" s="141" t="str">
        <f>'2. SCHEDA VAL. FIN. OB.'!E11</f>
        <v xml:space="preserve">cfr. tabella 2.2.2 AT - ob AT dir </v>
      </c>
      <c r="F6" s="141" t="str">
        <f>'2. SCHEDA VAL. FIN. OB.'!F11</f>
        <v xml:space="preserve">cfr. tabella 2.2.2 AT - ob AT dir </v>
      </c>
      <c r="G6" s="209"/>
      <c r="H6" s="209"/>
      <c r="I6" s="209"/>
      <c r="J6" s="209"/>
      <c r="K6" s="209"/>
      <c r="L6" s="209"/>
    </row>
    <row r="7" spans="1:12" ht="99.75" customHeight="1">
      <c r="A7" s="202">
        <f>'2. SCHEDA VAL. FIN. OB.'!A12</f>
        <v>23</v>
      </c>
      <c r="B7" s="141" t="str">
        <f>'2. SCHEDA VAL. FIN. OB.'!B12</f>
        <v xml:space="preserve">Strategico - PSA- TRAIETTORIA Semplificazione e Università Agile </v>
      </c>
      <c r="C7" s="141" t="str">
        <f>'2. SCHEDA VAL. FIN. OB.'!C12</f>
        <v>Indizione di procedure di gara con caratteristiche innovative (per tipologia/grado di complessità) finalizzate all’attuazione
di Progetti finanziati su risorse PNRR o destinate ai
Dipartimenti di Eccellenza</v>
      </c>
      <c r="D7" s="204">
        <f>'2. SCHEDA VAL. FIN. OB.'!D12</f>
        <v>0.35</v>
      </c>
      <c r="E7" s="141" t="str">
        <f>'2. SCHEDA VAL. FIN. OB.'!E12</f>
        <v>n. procedure di gara indette</v>
      </c>
      <c r="F7" s="141" t="str">
        <f>'2. SCHEDA VAL. FIN. OB.'!F12</f>
        <v>almeno 1 entro il 31.12.2023</v>
      </c>
      <c r="G7" s="209"/>
      <c r="H7" s="209"/>
      <c r="I7" s="209"/>
      <c r="J7" s="209"/>
      <c r="K7" s="209"/>
      <c r="L7" s="209"/>
    </row>
    <row r="9" spans="1:12" ht="24.75" customHeight="1">
      <c r="B9" s="228" t="s">
        <v>12</v>
      </c>
      <c r="C9" s="229"/>
      <c r="D9" s="229"/>
      <c r="E9" s="229"/>
      <c r="F9" s="229"/>
      <c r="G9" s="229"/>
      <c r="H9" s="229"/>
      <c r="I9" s="229"/>
      <c r="J9" s="229"/>
      <c r="K9" s="229"/>
      <c r="L9" s="230"/>
    </row>
    <row r="10" spans="1:12" ht="48">
      <c r="A10" s="30" t="s">
        <v>2</v>
      </c>
      <c r="B10" s="30" t="s">
        <v>3</v>
      </c>
      <c r="C10" s="234" t="s">
        <v>4</v>
      </c>
      <c r="D10" s="235"/>
      <c r="E10" s="30" t="s">
        <v>6</v>
      </c>
      <c r="F10" s="30" t="s">
        <v>7</v>
      </c>
      <c r="G10" s="121" t="s">
        <v>8</v>
      </c>
      <c r="H10" s="30" t="s">
        <v>9</v>
      </c>
      <c r="I10" s="121" t="s">
        <v>10</v>
      </c>
      <c r="J10" s="30" t="s">
        <v>9</v>
      </c>
      <c r="K10" s="30" t="s">
        <v>11</v>
      </c>
      <c r="L10" s="30" t="s">
        <v>9</v>
      </c>
    </row>
    <row r="11" spans="1:12" ht="105.75" customHeight="1">
      <c r="A11" s="222">
        <v>19</v>
      </c>
      <c r="B11" s="225" t="str">
        <f>'2. SCHEDA VAL. FIN. OB.'!B18</f>
        <v xml:space="preserve">Strategico - PSA- TRAIETTORIA Semplificazione e Università Agile </v>
      </c>
      <c r="C11" s="223" t="str">
        <f>'2. SCHEDA VAL. FIN. OB.'!C18</f>
        <v>A. analisi delle criticità evidenziatesi nel corso delle diverse indagini già avviate in Ateneo negli anni 2020/2021/2022 per la rilevazione del grado di soddisfazione</v>
      </c>
      <c r="D11" s="224"/>
      <c r="E11" s="141" t="str">
        <f>'2. SCHEDA VAL. FIN. OB.'!E18</f>
        <v xml:space="preserve">A)  % di attuazione, per la parte di competenza </v>
      </c>
      <c r="F11" s="141" t="str">
        <f>'2. SCHEDA VAL. FIN. OB.'!F18</f>
        <v xml:space="preserve">A) 100%, con invio di una relazione al DG via pec, entro 60 gg dalla ricezione degli esiti delle precedenti indagini da parte dell'ufficio organizzazione e performance </v>
      </c>
      <c r="G11" s="209"/>
      <c r="H11" s="209"/>
      <c r="I11" s="209"/>
      <c r="J11" s="209"/>
      <c r="K11" s="209"/>
      <c r="L11" s="209"/>
    </row>
    <row r="12" spans="1:12" ht="51" customHeight="1">
      <c r="A12" s="222"/>
      <c r="B12" s="226"/>
      <c r="C12" s="223" t="str">
        <f>'2. SCHEDA VAL. FIN. OB.'!C19</f>
        <v>B. conseguente progettazione e avvio di azioni di miglioramento con riferimento, a specifici servizi</v>
      </c>
      <c r="D12" s="224"/>
      <c r="E12" s="141" t="str">
        <f>'2. SCHEDA VAL. FIN. OB.'!E19</f>
        <v xml:space="preserve">B)  % di attuazione, per la parte di competenza </v>
      </c>
      <c r="F12" s="141" t="str">
        <f>'2. SCHEDA VAL. FIN. OB.'!F19</f>
        <v xml:space="preserve">B) 100%, con invio - entro il 31.10.2023 - di una relazione al DG, via pec </v>
      </c>
      <c r="G12" s="209"/>
      <c r="H12" s="209"/>
      <c r="I12" s="209"/>
      <c r="J12" s="209"/>
      <c r="K12" s="209"/>
      <c r="L12" s="209"/>
    </row>
    <row r="13" spans="1:12" ht="45.95">
      <c r="A13" s="222"/>
      <c r="B13" s="227"/>
      <c r="C13" s="223" t="str">
        <f>'2. SCHEDA VAL. FIN. OB.'!C20</f>
        <v>C. progettazione e avvio di ulteriori indagini per l’ascolto dell’utenza di Ateneo, con riferimento a specifici servizi</v>
      </c>
      <c r="D13" s="224"/>
      <c r="E13" s="141" t="str">
        <f>'2. SCHEDA VAL. FIN. OB.'!E20</f>
        <v>C) contributo alla progettazione e allo svolgimento delle indagini</v>
      </c>
      <c r="F13" s="141" t="str">
        <f>'2. SCHEDA VAL. FIN. OB.'!F20</f>
        <v>C) sì, per la parte di competenza</v>
      </c>
      <c r="G13" s="209"/>
      <c r="H13" s="209"/>
      <c r="I13" s="209"/>
      <c r="J13" s="209"/>
      <c r="K13" s="209"/>
      <c r="L13" s="209"/>
    </row>
  </sheetData>
  <sheetProtection algorithmName="SHA-512" hashValue="GMCS4GOUX+b3GJeYGE54q2awdfmp1s5xtPSvddUp/yWC5TZ7sI++Tyxsebue2cfFhWgtAy4N8+h5tEzyxU5h+A==" saltValue="eaFY4wieEqURy6HIgvz/4A==" spinCount="100000" sheet="1" objects="1" scenarios="1"/>
  <mergeCells count="9">
    <mergeCell ref="A11:A13"/>
    <mergeCell ref="C12:D12"/>
    <mergeCell ref="C13:D13"/>
    <mergeCell ref="B11:B13"/>
    <mergeCell ref="B1:L1"/>
    <mergeCell ref="B2:L2"/>
    <mergeCell ref="B9:L9"/>
    <mergeCell ref="C10:D10"/>
    <mergeCell ref="C11:D11"/>
  </mergeCells>
  <phoneticPr fontId="3" type="noConversion"/>
  <dataValidations count="1">
    <dataValidation type="list" allowBlank="1" showInputMessage="1" showErrorMessage="1" sqref="L4:L7 H4:H7 J4:J7 J11:J13 H11:H13 L11:L13"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44"/>
  <sheetViews>
    <sheetView tabSelected="1" zoomScaleNormal="100" zoomScaleSheetLayoutView="100" workbookViewId="0"/>
  </sheetViews>
  <sheetFormatPr defaultRowHeight="12.6"/>
  <cols>
    <col min="1" max="1" width="3.28515625" customWidth="1"/>
    <col min="2" max="2" width="32.42578125" customWidth="1"/>
    <col min="3" max="3" width="30.7109375" customWidth="1"/>
    <col min="4" max="4" width="5.7109375"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4" ht="32.25" customHeight="1">
      <c r="B1" s="260" t="s">
        <v>13</v>
      </c>
      <c r="C1" s="261"/>
      <c r="D1" s="261"/>
      <c r="E1" s="261"/>
      <c r="F1" s="261"/>
      <c r="G1" s="261"/>
      <c r="H1" s="261"/>
      <c r="I1" s="261"/>
      <c r="J1" s="261"/>
      <c r="K1" s="261"/>
      <c r="L1" s="261"/>
      <c r="M1" s="262"/>
    </row>
    <row r="2" spans="1:14" ht="23.25" customHeight="1">
      <c r="B2" s="130" t="s">
        <v>14</v>
      </c>
      <c r="C2" s="18"/>
      <c r="D2" s="19"/>
      <c r="E2" s="19"/>
      <c r="F2" s="19"/>
      <c r="G2" s="19"/>
      <c r="H2" s="19"/>
      <c r="I2" s="19"/>
      <c r="J2" s="19"/>
      <c r="K2" s="19"/>
      <c r="L2" s="19"/>
      <c r="M2" s="131"/>
    </row>
    <row r="3" spans="1:14" ht="10.5" customHeight="1">
      <c r="B3" s="132"/>
      <c r="C3" s="16"/>
      <c r="D3" s="3"/>
      <c r="E3" s="3"/>
      <c r="F3" s="3"/>
      <c r="G3" s="3"/>
      <c r="H3" s="3"/>
      <c r="I3" s="3"/>
      <c r="J3" s="3"/>
      <c r="K3" s="3"/>
      <c r="L3" s="3"/>
      <c r="M3" s="133"/>
    </row>
    <row r="4" spans="1:14" s="33" customFormat="1">
      <c r="B4" s="354" t="s">
        <v>15</v>
      </c>
      <c r="C4" s="355"/>
      <c r="D4" s="355"/>
      <c r="E4" s="355"/>
      <c r="F4" s="355"/>
      <c r="G4" s="32"/>
      <c r="H4" s="32"/>
      <c r="I4" s="32"/>
      <c r="J4" s="142"/>
      <c r="K4" s="142"/>
      <c r="L4" s="142"/>
      <c r="M4" s="134"/>
    </row>
    <row r="5" spans="1:14" s="33" customFormat="1">
      <c r="B5" s="354" t="s">
        <v>16</v>
      </c>
      <c r="C5" s="355"/>
      <c r="D5" s="355"/>
      <c r="E5" s="355"/>
      <c r="F5" s="355"/>
      <c r="G5" s="32"/>
      <c r="H5" s="32"/>
      <c r="I5" s="32"/>
      <c r="J5" s="142"/>
      <c r="K5" s="142"/>
      <c r="L5" s="142"/>
      <c r="M5" s="134"/>
    </row>
    <row r="6" spans="1:14" s="33" customFormat="1">
      <c r="B6" s="354" t="s">
        <v>17</v>
      </c>
      <c r="C6" s="355"/>
      <c r="D6" s="355"/>
      <c r="E6" s="355"/>
      <c r="F6" s="355"/>
      <c r="G6" s="32"/>
      <c r="H6" s="32"/>
      <c r="I6" s="32"/>
      <c r="J6" s="142"/>
      <c r="K6" s="142"/>
      <c r="L6" s="142"/>
      <c r="M6" s="134"/>
    </row>
    <row r="7" spans="1:14" ht="15.6">
      <c r="B7" s="135"/>
      <c r="C7" s="13"/>
      <c r="D7" s="13"/>
      <c r="E7" s="14"/>
      <c r="F7" s="14"/>
      <c r="G7" s="14"/>
      <c r="H7" s="14"/>
      <c r="I7" s="14"/>
      <c r="J7" s="15"/>
      <c r="K7" s="15"/>
      <c r="L7" s="15"/>
      <c r="M7" s="136"/>
    </row>
    <row r="8" spans="1:14" ht="41.1" customHeight="1">
      <c r="A8" s="27" t="s">
        <v>2</v>
      </c>
      <c r="B8" s="27" t="s">
        <v>18</v>
      </c>
      <c r="C8" s="199" t="s">
        <v>19</v>
      </c>
      <c r="D8" s="27" t="s">
        <v>5</v>
      </c>
      <c r="E8" s="27" t="s">
        <v>6</v>
      </c>
      <c r="F8" s="27" t="s">
        <v>7</v>
      </c>
      <c r="G8" s="27" t="s">
        <v>20</v>
      </c>
      <c r="H8" s="28" t="s">
        <v>21</v>
      </c>
      <c r="I8" s="28" t="s">
        <v>22</v>
      </c>
      <c r="J8" s="137"/>
      <c r="K8" s="28" t="s">
        <v>23</v>
      </c>
      <c r="L8" s="29" t="s">
        <v>24</v>
      </c>
      <c r="M8" s="29" t="s">
        <v>25</v>
      </c>
    </row>
    <row r="9" spans="1:14" ht="84">
      <c r="A9">
        <v>4</v>
      </c>
      <c r="B9" s="123" t="s">
        <v>26</v>
      </c>
      <c r="C9" s="122" t="s">
        <v>27</v>
      </c>
      <c r="D9" s="66">
        <v>0.1</v>
      </c>
      <c r="E9" s="67" t="s">
        <v>28</v>
      </c>
      <c r="F9" s="67" t="s">
        <v>29</v>
      </c>
      <c r="G9" s="67"/>
      <c r="H9" s="34"/>
      <c r="I9" s="34"/>
      <c r="J9" s="138"/>
      <c r="K9" s="35"/>
      <c r="L9" s="31">
        <f>+K9*D9</f>
        <v>0</v>
      </c>
      <c r="M9" s="205"/>
    </row>
    <row r="10" spans="1:14" ht="168">
      <c r="A10">
        <v>5</v>
      </c>
      <c r="B10" s="123" t="s">
        <v>30</v>
      </c>
      <c r="C10" s="122" t="s">
        <v>31</v>
      </c>
      <c r="D10" s="66">
        <v>0.3</v>
      </c>
      <c r="E10" s="67" t="s">
        <v>32</v>
      </c>
      <c r="F10" s="67" t="s">
        <v>33</v>
      </c>
      <c r="G10" s="67"/>
      <c r="H10" s="34"/>
      <c r="I10" s="34"/>
      <c r="J10" s="138"/>
      <c r="K10" s="35"/>
      <c r="L10" s="31">
        <f t="shared" ref="L10:L13" si="0">+K10*D10</f>
        <v>0</v>
      </c>
      <c r="M10" s="205"/>
    </row>
    <row r="11" spans="1:14" ht="75.75">
      <c r="A11">
        <v>11</v>
      </c>
      <c r="B11" s="123" t="s">
        <v>34</v>
      </c>
      <c r="C11" s="122" t="s">
        <v>35</v>
      </c>
      <c r="D11" s="66">
        <v>0.25</v>
      </c>
      <c r="E11" s="67" t="s">
        <v>36</v>
      </c>
      <c r="F11" s="67" t="s">
        <v>36</v>
      </c>
      <c r="G11" s="67"/>
      <c r="H11" s="34"/>
      <c r="I11" s="34"/>
      <c r="J11" s="138"/>
      <c r="K11" s="35"/>
      <c r="L11" s="31">
        <f t="shared" si="0"/>
        <v>0</v>
      </c>
      <c r="M11" s="205"/>
    </row>
    <row r="12" spans="1:14" ht="84">
      <c r="A12">
        <v>23</v>
      </c>
      <c r="B12" s="214" t="s">
        <v>37</v>
      </c>
      <c r="C12" s="215" t="s">
        <v>38</v>
      </c>
      <c r="D12" s="216">
        <v>0.35</v>
      </c>
      <c r="E12" s="215" t="s">
        <v>39</v>
      </c>
      <c r="F12" s="215" t="s">
        <v>40</v>
      </c>
      <c r="G12" s="67"/>
      <c r="H12" s="34"/>
      <c r="I12" s="34"/>
      <c r="J12" s="138"/>
      <c r="K12" s="35"/>
      <c r="L12" s="31">
        <f t="shared" ref="L12" si="1">+K12*D12</f>
        <v>0</v>
      </c>
      <c r="M12" s="205"/>
    </row>
    <row r="13" spans="1:14" ht="15.6">
      <c r="B13" s="214"/>
      <c r="C13" s="215"/>
      <c r="D13" s="216"/>
      <c r="E13" s="215"/>
      <c r="F13" s="215"/>
      <c r="G13" s="67"/>
      <c r="H13" s="34"/>
      <c r="I13" s="34"/>
      <c r="J13" s="138"/>
      <c r="K13" s="35"/>
      <c r="L13" s="31">
        <f t="shared" si="0"/>
        <v>0</v>
      </c>
      <c r="M13" s="205"/>
      <c r="N13" s="211"/>
    </row>
    <row r="14" spans="1:14" ht="35.1" customHeight="1">
      <c r="B14" s="126"/>
      <c r="C14" s="127"/>
      <c r="D14" s="221">
        <f>SUM(D9:D13)</f>
        <v>1</v>
      </c>
      <c r="E14" s="127"/>
      <c r="F14" s="127"/>
      <c r="G14" s="127"/>
      <c r="H14" s="127"/>
      <c r="I14" s="129"/>
      <c r="J14" s="139"/>
      <c r="K14" s="124" t="s">
        <v>41</v>
      </c>
      <c r="L14" s="125">
        <f>SUM(L9:L13)</f>
        <v>0</v>
      </c>
      <c r="M14" s="128"/>
    </row>
    <row r="15" spans="1:14">
      <c r="B15" s="140"/>
      <c r="C15" s="3"/>
      <c r="D15" s="3"/>
      <c r="E15" s="3"/>
      <c r="F15" s="3"/>
      <c r="G15" s="3"/>
      <c r="H15" s="3"/>
      <c r="I15" s="3"/>
      <c r="J15" s="3"/>
      <c r="K15" s="3"/>
      <c r="L15" s="3"/>
      <c r="M15" s="3"/>
    </row>
    <row r="16" spans="1:14" ht="30.75" customHeight="1">
      <c r="B16" s="241" t="s">
        <v>42</v>
      </c>
      <c r="C16" s="242"/>
      <c r="D16" s="242"/>
      <c r="E16" s="242"/>
      <c r="F16" s="242"/>
      <c r="G16" s="242"/>
      <c r="H16" s="242"/>
      <c r="I16" s="242"/>
      <c r="J16" s="242"/>
      <c r="K16" s="242"/>
      <c r="L16" s="242"/>
      <c r="M16" s="243"/>
    </row>
    <row r="17" spans="1:14" ht="41.1" customHeight="1">
      <c r="A17" s="27" t="s">
        <v>2</v>
      </c>
      <c r="B17" s="200" t="s">
        <v>18</v>
      </c>
      <c r="C17" s="253" t="s">
        <v>19</v>
      </c>
      <c r="D17" s="254"/>
      <c r="E17" s="200" t="s">
        <v>6</v>
      </c>
      <c r="F17" s="200" t="s">
        <v>7</v>
      </c>
      <c r="G17" s="200" t="s">
        <v>20</v>
      </c>
      <c r="H17" s="201" t="s">
        <v>21</v>
      </c>
      <c r="I17" s="201" t="s">
        <v>22</v>
      </c>
      <c r="J17" s="244"/>
      <c r="K17" s="201" t="s">
        <v>23</v>
      </c>
      <c r="L17" s="247" t="s">
        <v>25</v>
      </c>
      <c r="M17" s="248"/>
    </row>
    <row r="18" spans="1:14" ht="78">
      <c r="A18" s="222">
        <v>19</v>
      </c>
      <c r="B18" s="257" t="s">
        <v>37</v>
      </c>
      <c r="C18" s="255" t="s">
        <v>43</v>
      </c>
      <c r="D18" s="256"/>
      <c r="E18" s="203" t="s">
        <v>44</v>
      </c>
      <c r="F18" s="203" t="s">
        <v>45</v>
      </c>
      <c r="G18" s="206"/>
      <c r="H18" s="207"/>
      <c r="I18" s="207"/>
      <c r="J18" s="245"/>
      <c r="K18" s="207"/>
      <c r="L18" s="249"/>
      <c r="M18" s="250"/>
    </row>
    <row r="19" spans="1:14" ht="39">
      <c r="A19" s="222"/>
      <c r="B19" s="258"/>
      <c r="C19" s="255" t="s">
        <v>46</v>
      </c>
      <c r="D19" s="256"/>
      <c r="E19" s="203" t="s">
        <v>47</v>
      </c>
      <c r="F19" s="203" t="s">
        <v>48</v>
      </c>
      <c r="G19" s="206"/>
      <c r="H19" s="207"/>
      <c r="I19" s="207"/>
      <c r="J19" s="245"/>
      <c r="K19" s="207"/>
      <c r="L19" s="249"/>
      <c r="M19" s="250"/>
    </row>
    <row r="20" spans="1:14" ht="51" customHeight="1">
      <c r="A20" s="222"/>
      <c r="B20" s="259"/>
      <c r="C20" s="255" t="s">
        <v>49</v>
      </c>
      <c r="D20" s="256"/>
      <c r="E20" s="203" t="s">
        <v>50</v>
      </c>
      <c r="F20" s="203" t="s">
        <v>51</v>
      </c>
      <c r="G20" s="208"/>
      <c r="H20" s="207"/>
      <c r="I20" s="207"/>
      <c r="J20" s="246"/>
      <c r="K20" s="207"/>
      <c r="L20" s="249"/>
      <c r="M20" s="250"/>
    </row>
    <row r="21" spans="1:14" ht="35.1" customHeight="1">
      <c r="B21" s="126"/>
      <c r="C21" s="127"/>
      <c r="D21" s="127"/>
      <c r="E21" s="127"/>
      <c r="F21" s="127"/>
      <c r="G21" s="127"/>
      <c r="H21" s="127"/>
      <c r="I21" s="124" t="s">
        <v>41</v>
      </c>
      <c r="J21" s="139"/>
      <c r="K21" s="125">
        <f>SUM(K18:K20)</f>
        <v>0</v>
      </c>
      <c r="L21" s="251"/>
      <c r="M21" s="252"/>
    </row>
    <row r="24" spans="1:14" ht="36" customHeight="1">
      <c r="B24" s="237" t="s">
        <v>52</v>
      </c>
      <c r="C24" s="238"/>
      <c r="D24" s="238"/>
      <c r="E24" s="238"/>
      <c r="F24" s="238"/>
      <c r="G24" s="238"/>
      <c r="H24" s="238"/>
      <c r="I24" s="238"/>
      <c r="J24" s="238"/>
      <c r="K24" s="238"/>
      <c r="L24" s="238"/>
      <c r="M24" s="238"/>
      <c r="N24" s="4"/>
    </row>
    <row r="25" spans="1:14" ht="66.75" customHeight="1">
      <c r="B25" s="239" t="s">
        <v>53</v>
      </c>
      <c r="C25" s="240"/>
      <c r="D25" s="240"/>
      <c r="E25" s="240"/>
      <c r="F25" s="240"/>
      <c r="G25" s="240"/>
      <c r="H25" s="240"/>
      <c r="I25" s="240"/>
      <c r="J25" s="240"/>
      <c r="K25" s="240"/>
      <c r="L25" s="240"/>
    </row>
    <row r="26" spans="1:14" ht="26.25" customHeight="1">
      <c r="B26" s="210" t="s">
        <v>54</v>
      </c>
      <c r="C26" s="211"/>
      <c r="D26" s="211"/>
      <c r="E26" s="211"/>
      <c r="F26" s="211"/>
      <c r="G26" s="211"/>
      <c r="H26" s="211"/>
      <c r="I26" s="211"/>
      <c r="J26" s="211"/>
      <c r="K26" s="211"/>
      <c r="L26" s="211"/>
    </row>
    <row r="27" spans="1:14" ht="43.5">
      <c r="B27" s="212" t="s">
        <v>55</v>
      </c>
    </row>
    <row r="28" spans="1:14" ht="57.95">
      <c r="B28" s="213" t="s">
        <v>56</v>
      </c>
      <c r="C28" s="148"/>
      <c r="D28" s="236"/>
      <c r="E28" s="148"/>
      <c r="F28" s="148"/>
      <c r="G28" s="148"/>
    </row>
    <row r="29" spans="1:14" ht="87">
      <c r="B29" s="213" t="s">
        <v>57</v>
      </c>
      <c r="C29" s="148"/>
      <c r="D29" s="236"/>
      <c r="E29" s="148"/>
      <c r="F29" s="148"/>
      <c r="G29" s="148"/>
    </row>
    <row r="30" spans="1:14" ht="87">
      <c r="B30" s="213" t="s">
        <v>58</v>
      </c>
      <c r="C30" s="149"/>
      <c r="D30" s="149"/>
      <c r="E30" s="149"/>
      <c r="F30" s="149"/>
      <c r="G30" s="149"/>
    </row>
    <row r="31" spans="1:14" ht="72.599999999999994">
      <c r="B31" s="213" t="s">
        <v>59</v>
      </c>
    </row>
    <row r="32" spans="1:14" ht="57.95">
      <c r="B32" s="213" t="s">
        <v>60</v>
      </c>
    </row>
    <row r="33" spans="2:2" ht="43.5">
      <c r="B33" s="213" t="s">
        <v>61</v>
      </c>
    </row>
    <row r="34" spans="2:2" ht="72.599999999999994">
      <c r="B34" s="213" t="s">
        <v>62</v>
      </c>
    </row>
    <row r="35" spans="2:2" ht="29.1">
      <c r="B35" s="213" t="s">
        <v>63</v>
      </c>
    </row>
    <row r="36" spans="2:2" ht="43.5">
      <c r="B36" s="213" t="s">
        <v>64</v>
      </c>
    </row>
    <row r="37" spans="2:2" ht="72.599999999999994">
      <c r="B37" s="213" t="s">
        <v>65</v>
      </c>
    </row>
    <row r="38" spans="2:2" ht="72.599999999999994">
      <c r="B38" s="213" t="s">
        <v>66</v>
      </c>
    </row>
    <row r="39" spans="2:2" ht="29.1">
      <c r="B39" s="213" t="s">
        <v>67</v>
      </c>
    </row>
    <row r="40" spans="2:2" ht="72.599999999999994">
      <c r="B40" s="213" t="s">
        <v>68</v>
      </c>
    </row>
    <row r="41" spans="2:2" ht="57.95">
      <c r="B41" s="213" t="s">
        <v>69</v>
      </c>
    </row>
    <row r="42" spans="2:2" ht="43.5">
      <c r="B42" s="213" t="s">
        <v>70</v>
      </c>
    </row>
    <row r="43" spans="2:2" ht="72.599999999999994">
      <c r="B43" s="213" t="s">
        <v>71</v>
      </c>
    </row>
    <row r="44" spans="2:2" ht="43.5">
      <c r="B44" s="213" t="s">
        <v>72</v>
      </c>
    </row>
  </sheetData>
  <sheetProtection algorithmName="SHA-512" hashValue="CCL15cNkQBzp+2wijpYMn7JYcq4l2FT8DtQ2yFUUa+QPPnbo7vTM+Z8m63fIgCK5oLIC7B6EPnWe7hyCuItEyA==" saltValue="IRKZdqy0dEHxLJvkUtUPBw==" spinCount="100000" sheet="1" objects="1" scenarios="1" formatColumns="0" formatRows="0"/>
  <mergeCells count="20">
    <mergeCell ref="B1:M1"/>
    <mergeCell ref="B4:F4"/>
    <mergeCell ref="B5:F5"/>
    <mergeCell ref="B6:F6"/>
    <mergeCell ref="A18:A20"/>
    <mergeCell ref="D28:D29"/>
    <mergeCell ref="B24:M24"/>
    <mergeCell ref="B25:L25"/>
    <mergeCell ref="B16:M16"/>
    <mergeCell ref="J17:J20"/>
    <mergeCell ref="L17:M17"/>
    <mergeCell ref="L18:M18"/>
    <mergeCell ref="L19:M19"/>
    <mergeCell ref="L20:M20"/>
    <mergeCell ref="L21:M21"/>
    <mergeCell ref="C17:D17"/>
    <mergeCell ref="C18:D18"/>
    <mergeCell ref="C19:D19"/>
    <mergeCell ref="C20:D20"/>
    <mergeCell ref="B18:B20"/>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rowBreaks count="1" manualBreakCount="1">
    <brk id="15"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50"/>
  <sheetViews>
    <sheetView zoomScaleNormal="100" zoomScaleSheetLayoutView="90" workbookViewId="0">
      <selection activeCell="A24" sqref="A24:A29"/>
    </sheetView>
  </sheetViews>
  <sheetFormatPr defaultRowHeight="12.6"/>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34.5703125" customWidth="1"/>
    <col min="9" max="9" width="13.7109375" customWidth="1"/>
    <col min="10" max="10" width="13.28515625" customWidth="1"/>
    <col min="11" max="11" width="34.140625" customWidth="1"/>
    <col min="12" max="12" width="8.85546875" hidden="1" customWidth="1"/>
    <col min="13" max="13" width="4.5703125" customWidth="1"/>
  </cols>
  <sheetData>
    <row r="1" spans="1:13" ht="12.95" thickBot="1"/>
    <row r="2" spans="1:13">
      <c r="A2" s="281" t="s">
        <v>73</v>
      </c>
      <c r="B2" s="282"/>
      <c r="C2" s="282"/>
      <c r="D2" s="282"/>
      <c r="E2" s="282"/>
      <c r="F2" s="282"/>
      <c r="G2" s="282"/>
      <c r="H2" s="282"/>
      <c r="I2" s="282"/>
      <c r="J2" s="282"/>
      <c r="K2" s="283"/>
      <c r="L2" s="79"/>
      <c r="M2" s="78"/>
    </row>
    <row r="3" spans="1:13" ht="28.35" customHeight="1" thickBot="1">
      <c r="A3" s="284" t="s">
        <v>74</v>
      </c>
      <c r="B3" s="285"/>
      <c r="C3" s="285"/>
      <c r="D3" s="285"/>
      <c r="E3" s="285"/>
      <c r="F3" s="285"/>
      <c r="G3" s="285"/>
      <c r="H3" s="285"/>
      <c r="I3" s="285"/>
      <c r="J3" s="285"/>
      <c r="K3" s="286"/>
      <c r="L3" s="80"/>
      <c r="M3" s="78"/>
    </row>
    <row r="4" spans="1:13" ht="14.45">
      <c r="A4" s="287" t="s">
        <v>75</v>
      </c>
      <c r="B4" s="287"/>
      <c r="C4" s="287"/>
      <c r="D4" s="287"/>
      <c r="E4" s="287"/>
      <c r="F4" s="287"/>
      <c r="G4" s="287"/>
      <c r="H4" s="287"/>
      <c r="I4" s="287"/>
      <c r="J4" s="287"/>
      <c r="K4" s="287"/>
      <c r="L4" s="36"/>
      <c r="M4" s="78"/>
    </row>
    <row r="5" spans="1:13" ht="14.45">
      <c r="A5" s="81"/>
      <c r="B5" s="81"/>
      <c r="C5" s="81"/>
      <c r="D5" s="81"/>
      <c r="E5" s="81"/>
      <c r="F5" s="81"/>
      <c r="G5" s="81"/>
      <c r="H5" s="81"/>
      <c r="I5" s="81"/>
      <c r="J5" s="81"/>
      <c r="K5" s="81"/>
      <c r="L5" s="36"/>
      <c r="M5" s="78"/>
    </row>
    <row r="6" spans="1:13" ht="14.45">
      <c r="A6" s="356" t="s">
        <v>15</v>
      </c>
      <c r="B6" s="356"/>
      <c r="C6" s="356"/>
      <c r="D6" s="356"/>
      <c r="E6" s="356"/>
      <c r="F6" s="82"/>
      <c r="G6" s="82"/>
      <c r="H6" s="82"/>
      <c r="I6" s="82"/>
      <c r="J6" s="82"/>
      <c r="K6" s="82"/>
      <c r="L6" s="36"/>
      <c r="M6" s="78"/>
    </row>
    <row r="7" spans="1:13" ht="14.45">
      <c r="A7" s="357" t="s">
        <v>76</v>
      </c>
      <c r="B7" s="357"/>
      <c r="C7" s="357"/>
      <c r="D7" s="357"/>
      <c r="E7" s="357"/>
      <c r="F7" s="82"/>
      <c r="G7" s="82"/>
      <c r="H7" s="82"/>
      <c r="I7" s="82"/>
      <c r="J7" s="82"/>
      <c r="K7" s="82"/>
      <c r="L7" s="36"/>
      <c r="M7" s="78"/>
    </row>
    <row r="8" spans="1:13" ht="14.45">
      <c r="A8" s="356" t="s">
        <v>77</v>
      </c>
      <c r="B8" s="356"/>
      <c r="C8" s="356"/>
      <c r="D8" s="356"/>
      <c r="E8" s="356"/>
      <c r="F8" s="82"/>
      <c r="G8" s="82"/>
      <c r="H8" s="82"/>
      <c r="I8" s="82"/>
      <c r="J8" s="82"/>
      <c r="K8" s="82"/>
      <c r="L8" s="36"/>
      <c r="M8" s="78"/>
    </row>
    <row r="9" spans="1:13" ht="14.1">
      <c r="A9" s="358"/>
      <c r="B9" s="358"/>
      <c r="C9" s="358"/>
      <c r="D9" s="358"/>
      <c r="E9" s="358"/>
      <c r="F9" s="36"/>
      <c r="G9" s="36"/>
      <c r="H9" s="36"/>
      <c r="I9" s="36"/>
      <c r="J9" s="36"/>
      <c r="K9" s="36"/>
      <c r="L9" s="36"/>
      <c r="M9" s="78"/>
    </row>
    <row r="10" spans="1:13" ht="14.45" thickBot="1">
      <c r="A10" s="36"/>
      <c r="B10" s="36"/>
      <c r="C10" s="36"/>
      <c r="D10" s="36"/>
      <c r="E10" s="36"/>
      <c r="F10" s="36"/>
      <c r="G10" s="36"/>
      <c r="H10" s="36"/>
      <c r="I10" s="36"/>
      <c r="J10" s="36"/>
      <c r="K10" s="36"/>
      <c r="L10" s="36"/>
      <c r="M10" s="78"/>
    </row>
    <row r="11" spans="1:13" ht="54">
      <c r="A11" s="288" t="s">
        <v>78</v>
      </c>
      <c r="B11" s="292" t="s">
        <v>5</v>
      </c>
      <c r="C11" s="288" t="s">
        <v>79</v>
      </c>
      <c r="D11" s="288" t="s">
        <v>80</v>
      </c>
      <c r="E11" s="292" t="s">
        <v>81</v>
      </c>
      <c r="F11" s="290"/>
      <c r="G11" s="288" t="s">
        <v>82</v>
      </c>
      <c r="H11" s="288" t="s">
        <v>83</v>
      </c>
      <c r="I11" s="288" t="s">
        <v>84</v>
      </c>
      <c r="J11" s="58" t="s">
        <v>85</v>
      </c>
      <c r="K11" s="295" t="s">
        <v>86</v>
      </c>
      <c r="L11" s="296"/>
      <c r="M11" s="85"/>
    </row>
    <row r="12" spans="1:13" ht="42.6" customHeight="1" thickBot="1">
      <c r="A12" s="289"/>
      <c r="B12" s="293"/>
      <c r="C12" s="289"/>
      <c r="D12" s="289"/>
      <c r="E12" s="294"/>
      <c r="F12" s="291"/>
      <c r="G12" s="289"/>
      <c r="H12" s="289"/>
      <c r="I12" s="289"/>
      <c r="J12" s="59" t="s">
        <v>87</v>
      </c>
      <c r="K12" s="297"/>
      <c r="L12" s="298"/>
      <c r="M12" s="85"/>
    </row>
    <row r="13" spans="1:13" ht="84.6" customHeight="1">
      <c r="A13" s="269" t="s">
        <v>88</v>
      </c>
      <c r="B13" s="271">
        <v>0.15</v>
      </c>
      <c r="C13" s="37" t="s">
        <v>89</v>
      </c>
      <c r="D13" s="95" t="s">
        <v>90</v>
      </c>
      <c r="E13" s="98">
        <v>0.4</v>
      </c>
      <c r="F13" s="100"/>
      <c r="G13" s="104"/>
      <c r="H13" s="61"/>
      <c r="I13" s="60"/>
      <c r="J13" s="88">
        <f>I13*E13*$B$13</f>
        <v>0</v>
      </c>
      <c r="K13" s="263"/>
      <c r="L13" s="264"/>
      <c r="M13" s="85"/>
    </row>
    <row r="14" spans="1:13" ht="102" customHeight="1">
      <c r="A14" s="270"/>
      <c r="B14" s="273"/>
      <c r="C14" s="96" t="s">
        <v>91</v>
      </c>
      <c r="D14" s="97" t="s">
        <v>92</v>
      </c>
      <c r="E14" s="99">
        <v>0.6</v>
      </c>
      <c r="F14" s="38"/>
      <c r="G14" s="101"/>
      <c r="H14" s="87"/>
      <c r="I14" s="101"/>
      <c r="J14" s="89">
        <f>I14*E14*$B$13</f>
        <v>0</v>
      </c>
      <c r="K14" s="274"/>
      <c r="L14" s="275"/>
      <c r="M14" s="85"/>
    </row>
    <row r="15" spans="1:13" ht="57.95">
      <c r="A15" s="269" t="s">
        <v>93</v>
      </c>
      <c r="B15" s="271">
        <v>0.15</v>
      </c>
      <c r="C15" s="93" t="s">
        <v>94</v>
      </c>
      <c r="D15" s="95" t="s">
        <v>95</v>
      </c>
      <c r="E15" s="98">
        <v>0.6</v>
      </c>
      <c r="F15" s="100"/>
      <c r="G15" s="104"/>
      <c r="H15" s="61"/>
      <c r="I15" s="60"/>
      <c r="J15" s="88">
        <f>I15*E15*$B$15</f>
        <v>0</v>
      </c>
      <c r="K15" s="263"/>
      <c r="L15" s="264"/>
      <c r="M15" s="85"/>
    </row>
    <row r="16" spans="1:13" ht="144.94999999999999">
      <c r="A16" s="270"/>
      <c r="B16" s="272"/>
      <c r="C16" s="96" t="s">
        <v>96</v>
      </c>
      <c r="D16" s="102" t="s">
        <v>97</v>
      </c>
      <c r="E16" s="99">
        <v>0.4</v>
      </c>
      <c r="F16" s="103"/>
      <c r="G16" s="105"/>
      <c r="H16" s="63"/>
      <c r="I16" s="106"/>
      <c r="J16" s="90">
        <f>I16*E16*$B$15</f>
        <v>0</v>
      </c>
      <c r="K16" s="107"/>
      <c r="L16" s="108"/>
      <c r="M16" s="85"/>
    </row>
    <row r="17" spans="1:13" ht="57.95">
      <c r="A17" s="276" t="s">
        <v>98</v>
      </c>
      <c r="B17" s="271">
        <v>0.3</v>
      </c>
      <c r="C17" s="93" t="s">
        <v>99</v>
      </c>
      <c r="D17" s="95" t="s">
        <v>100</v>
      </c>
      <c r="E17" s="110">
        <v>0.1</v>
      </c>
      <c r="F17" s="100"/>
      <c r="G17" s="104"/>
      <c r="H17" s="61"/>
      <c r="I17" s="60"/>
      <c r="J17" s="88">
        <f t="shared" ref="J17:J22" si="0">I17*E17*$B$17</f>
        <v>0</v>
      </c>
      <c r="K17" s="263"/>
      <c r="L17" s="264"/>
      <c r="M17" s="85"/>
    </row>
    <row r="18" spans="1:13" ht="43.5">
      <c r="A18" s="277"/>
      <c r="B18" s="279"/>
      <c r="C18" s="94" t="s">
        <v>101</v>
      </c>
      <c r="D18" s="109" t="s">
        <v>102</v>
      </c>
      <c r="E18" s="111">
        <v>0.15</v>
      </c>
      <c r="F18" s="113"/>
      <c r="G18" s="116"/>
      <c r="H18" s="62"/>
      <c r="I18" s="57"/>
      <c r="J18" s="117">
        <f t="shared" si="0"/>
        <v>0</v>
      </c>
      <c r="K18" s="73"/>
      <c r="L18" s="83"/>
      <c r="M18" s="85"/>
    </row>
    <row r="19" spans="1:13" ht="116.1">
      <c r="A19" s="277"/>
      <c r="B19" s="279"/>
      <c r="C19" s="94" t="s">
        <v>103</v>
      </c>
      <c r="D19" s="109" t="s">
        <v>104</v>
      </c>
      <c r="E19" s="111">
        <v>0.15</v>
      </c>
      <c r="F19" s="113"/>
      <c r="G19" s="116"/>
      <c r="H19" s="62"/>
      <c r="I19" s="57"/>
      <c r="J19" s="117">
        <f t="shared" si="0"/>
        <v>0</v>
      </c>
      <c r="K19" s="73"/>
      <c r="L19" s="83"/>
      <c r="M19" s="85"/>
    </row>
    <row r="20" spans="1:13" ht="66.95" customHeight="1">
      <c r="A20" s="277"/>
      <c r="B20" s="279"/>
      <c r="C20" s="94" t="s">
        <v>105</v>
      </c>
      <c r="D20" s="109" t="s">
        <v>106</v>
      </c>
      <c r="E20" s="111">
        <v>0.1</v>
      </c>
      <c r="F20" s="114"/>
      <c r="G20" s="116"/>
      <c r="H20" s="62"/>
      <c r="I20" s="57"/>
      <c r="J20" s="117">
        <f t="shared" si="0"/>
        <v>0</v>
      </c>
      <c r="K20" s="265"/>
      <c r="L20" s="266"/>
      <c r="M20" s="85"/>
    </row>
    <row r="21" spans="1:13" ht="101.45">
      <c r="A21" s="277"/>
      <c r="B21" s="279"/>
      <c r="C21" s="94" t="s">
        <v>107</v>
      </c>
      <c r="D21" s="109" t="s">
        <v>108</v>
      </c>
      <c r="E21" s="111">
        <v>0.15</v>
      </c>
      <c r="F21" s="114"/>
      <c r="G21" s="116"/>
      <c r="H21" s="62"/>
      <c r="I21" s="57"/>
      <c r="J21" s="117">
        <f t="shared" si="0"/>
        <v>0</v>
      </c>
      <c r="K21" s="73"/>
      <c r="L21" s="83"/>
      <c r="M21" s="85"/>
    </row>
    <row r="22" spans="1:13" ht="101.45">
      <c r="A22" s="277"/>
      <c r="B22" s="279"/>
      <c r="C22" s="94" t="s">
        <v>109</v>
      </c>
      <c r="D22" s="109" t="s">
        <v>110</v>
      </c>
      <c r="E22" s="111">
        <v>0.1</v>
      </c>
      <c r="F22" s="114"/>
      <c r="G22" s="116"/>
      <c r="H22" s="62"/>
      <c r="I22" s="57"/>
      <c r="J22" s="117">
        <f t="shared" si="0"/>
        <v>0</v>
      </c>
      <c r="K22" s="265"/>
      <c r="L22" s="266"/>
      <c r="M22" s="85"/>
    </row>
    <row r="23" spans="1:13" ht="147.6">
      <c r="A23" s="278"/>
      <c r="B23" s="280"/>
      <c r="C23" s="92" t="s">
        <v>111</v>
      </c>
      <c r="D23" s="97" t="s">
        <v>112</v>
      </c>
      <c r="E23" s="112">
        <v>0.25</v>
      </c>
      <c r="F23" s="115"/>
      <c r="G23" s="105"/>
      <c r="H23" s="63"/>
      <c r="I23" s="106"/>
      <c r="J23" s="90">
        <f>I23*E23*$B$17</f>
        <v>0</v>
      </c>
      <c r="K23" s="267"/>
      <c r="L23" s="268"/>
      <c r="M23" s="85"/>
    </row>
    <row r="24" spans="1:13" ht="130.5">
      <c r="A24" s="301" t="s">
        <v>113</v>
      </c>
      <c r="B24" s="271">
        <v>0.3</v>
      </c>
      <c r="C24" s="93" t="s">
        <v>114</v>
      </c>
      <c r="D24" s="95" t="s">
        <v>115</v>
      </c>
      <c r="E24" s="98">
        <v>0.2</v>
      </c>
      <c r="F24" s="114"/>
      <c r="G24" s="104"/>
      <c r="H24" s="61"/>
      <c r="I24" s="60"/>
      <c r="J24" s="88">
        <f t="shared" ref="J24:J29" si="1">I24*E24*$B$24</f>
        <v>0</v>
      </c>
      <c r="K24" s="263"/>
      <c r="L24" s="264"/>
      <c r="M24" s="85"/>
    </row>
    <row r="25" spans="1:13" ht="159.6">
      <c r="A25" s="302"/>
      <c r="B25" s="279"/>
      <c r="C25" s="307" t="s">
        <v>116</v>
      </c>
      <c r="D25" s="109" t="s">
        <v>117</v>
      </c>
      <c r="E25" s="118">
        <v>0.15</v>
      </c>
      <c r="F25" s="114"/>
      <c r="G25" s="116"/>
      <c r="H25" s="62"/>
      <c r="I25" s="57"/>
      <c r="J25" s="117">
        <f t="shared" si="1"/>
        <v>0</v>
      </c>
      <c r="K25" s="73"/>
      <c r="L25" s="83"/>
      <c r="M25" s="85"/>
    </row>
    <row r="26" spans="1:13" ht="116.1">
      <c r="A26" s="302"/>
      <c r="B26" s="279"/>
      <c r="C26" s="308"/>
      <c r="D26" s="109" t="s">
        <v>118</v>
      </c>
      <c r="E26" s="118">
        <v>0.15</v>
      </c>
      <c r="F26" s="114"/>
      <c r="G26" s="116"/>
      <c r="H26" s="62"/>
      <c r="I26" s="57"/>
      <c r="J26" s="117">
        <f t="shared" si="1"/>
        <v>0</v>
      </c>
      <c r="K26" s="73"/>
      <c r="L26" s="83"/>
      <c r="M26" s="85"/>
    </row>
    <row r="27" spans="1:13" ht="300" customHeight="1">
      <c r="A27" s="302"/>
      <c r="B27" s="279"/>
      <c r="C27" s="308"/>
      <c r="D27" s="109" t="s">
        <v>119</v>
      </c>
      <c r="E27" s="118">
        <v>0.15</v>
      </c>
      <c r="F27" s="114"/>
      <c r="G27" s="116"/>
      <c r="H27" s="62" t="s">
        <v>120</v>
      </c>
      <c r="I27" s="57"/>
      <c r="J27" s="117">
        <f t="shared" si="1"/>
        <v>0</v>
      </c>
      <c r="K27" s="73"/>
      <c r="L27" s="83"/>
      <c r="M27" s="85"/>
    </row>
    <row r="28" spans="1:13" ht="295.5" customHeight="1">
      <c r="A28" s="302"/>
      <c r="B28" s="279"/>
      <c r="C28" s="308"/>
      <c r="D28" s="109" t="s">
        <v>121</v>
      </c>
      <c r="E28" s="118">
        <v>0.15</v>
      </c>
      <c r="F28" s="114"/>
      <c r="G28" s="116"/>
      <c r="H28" s="62" t="s">
        <v>120</v>
      </c>
      <c r="I28" s="57"/>
      <c r="J28" s="117">
        <f t="shared" si="1"/>
        <v>0</v>
      </c>
      <c r="K28" s="73"/>
      <c r="L28" s="83"/>
      <c r="M28" s="85"/>
    </row>
    <row r="29" spans="1:13" ht="198" thickBot="1">
      <c r="A29" s="302"/>
      <c r="B29" s="279"/>
      <c r="C29" s="309"/>
      <c r="D29" s="109" t="s">
        <v>122</v>
      </c>
      <c r="E29" s="118">
        <v>0.2</v>
      </c>
      <c r="F29" s="114"/>
      <c r="G29" s="116"/>
      <c r="H29" s="62"/>
      <c r="I29" s="57"/>
      <c r="J29" s="117">
        <f t="shared" si="1"/>
        <v>0</v>
      </c>
      <c r="K29" s="73"/>
      <c r="L29" s="83"/>
      <c r="M29" s="85"/>
    </row>
    <row r="30" spans="1:13" ht="45.6" customHeight="1">
      <c r="A30" s="269" t="s">
        <v>123</v>
      </c>
      <c r="B30" s="271">
        <v>0.1</v>
      </c>
      <c r="C30" s="93" t="s">
        <v>124</v>
      </c>
      <c r="D30" s="95" t="s">
        <v>125</v>
      </c>
      <c r="E30" s="98">
        <v>0.6</v>
      </c>
      <c r="F30" s="119"/>
      <c r="G30" s="104"/>
      <c r="H30" s="61"/>
      <c r="I30" s="60"/>
      <c r="J30" s="88">
        <f>I30*E30*$B$30</f>
        <v>0</v>
      </c>
      <c r="K30" s="263"/>
      <c r="L30" s="264"/>
      <c r="M30" s="85"/>
    </row>
    <row r="31" spans="1:13" ht="96.95" customHeight="1">
      <c r="A31" s="270"/>
      <c r="B31" s="273"/>
      <c r="C31" s="92" t="s">
        <v>126</v>
      </c>
      <c r="D31" s="97" t="s">
        <v>127</v>
      </c>
      <c r="E31" s="99">
        <v>0.4</v>
      </c>
      <c r="F31" s="114"/>
      <c r="G31" s="105"/>
      <c r="H31" s="63"/>
      <c r="I31" s="106"/>
      <c r="J31" s="90">
        <f>I31*E31*$B$30</f>
        <v>0</v>
      </c>
      <c r="K31" s="267"/>
      <c r="L31" s="268"/>
      <c r="M31" s="85"/>
    </row>
    <row r="32" spans="1:13" ht="12.6" customHeight="1">
      <c r="A32" s="39" t="s">
        <v>128</v>
      </c>
      <c r="B32" s="40">
        <f>SUM(B13:B31)</f>
        <v>0.99999999999999989</v>
      </c>
      <c r="C32" s="41"/>
      <c r="D32" s="41"/>
      <c r="E32" s="120">
        <f>+SUM(E13:E31)/5</f>
        <v>1</v>
      </c>
      <c r="F32" s="42"/>
      <c r="G32" s="64">
        <f>SUM(G13:G31)</f>
        <v>0</v>
      </c>
      <c r="H32" s="43"/>
      <c r="I32" s="64">
        <f>SUM(I13:I31)</f>
        <v>0</v>
      </c>
      <c r="J32" s="91">
        <f>SUM(J13:J31)*100</f>
        <v>0</v>
      </c>
      <c r="K32" s="303"/>
      <c r="L32" s="304"/>
      <c r="M32" s="85"/>
    </row>
    <row r="33" spans="1:13" ht="15" customHeight="1" thickBot="1">
      <c r="A33" s="305" t="s">
        <v>129</v>
      </c>
      <c r="B33" s="306"/>
      <c r="C33" s="306"/>
      <c r="D33" s="44"/>
      <c r="E33" s="45"/>
      <c r="F33" s="46"/>
      <c r="G33" s="65"/>
      <c r="H33" s="47"/>
      <c r="I33" s="65"/>
      <c r="J33" s="48">
        <f>(J32/I34)*100</f>
        <v>0</v>
      </c>
      <c r="K33" s="49"/>
      <c r="L33" s="84"/>
      <c r="M33" s="85"/>
    </row>
    <row r="34" spans="1:13" ht="33" customHeight="1">
      <c r="A34" s="50"/>
      <c r="B34" s="51"/>
      <c r="C34" s="50"/>
      <c r="D34" s="50"/>
      <c r="E34" s="51"/>
      <c r="F34" s="51"/>
      <c r="G34" s="55" t="s">
        <v>130</v>
      </c>
      <c r="H34" s="51" t="s">
        <v>131</v>
      </c>
      <c r="I34" s="55">
        <v>409</v>
      </c>
      <c r="J34" s="52">
        <f>IF((J33&lt;=100),J33,IF((J33&gt;100),"100",))</f>
        <v>0</v>
      </c>
      <c r="K34" s="50" t="s">
        <v>132</v>
      </c>
      <c r="L34" s="50"/>
    </row>
    <row r="35" spans="1:13" ht="14.45">
      <c r="A35" s="53" t="s">
        <v>133</v>
      </c>
      <c r="B35" s="54"/>
      <c r="C35" s="54"/>
      <c r="D35" s="50"/>
      <c r="E35" s="51"/>
      <c r="F35" s="55"/>
      <c r="G35" s="55"/>
      <c r="H35" s="55"/>
      <c r="I35" s="55"/>
      <c r="J35" s="56"/>
      <c r="K35" s="56"/>
      <c r="L35" s="56"/>
    </row>
    <row r="36" spans="1:13" ht="14.45" customHeight="1">
      <c r="A36" s="310" t="s">
        <v>134</v>
      </c>
      <c r="B36" s="311"/>
      <c r="C36" s="316" t="s">
        <v>135</v>
      </c>
      <c r="D36" s="316"/>
      <c r="E36" s="51"/>
      <c r="F36" s="55"/>
      <c r="G36" s="55"/>
      <c r="H36" s="55"/>
      <c r="I36" s="55"/>
      <c r="J36" s="56"/>
      <c r="K36" s="56"/>
      <c r="L36" s="56"/>
    </row>
    <row r="37" spans="1:13" ht="34.15" customHeight="1">
      <c r="A37" s="312"/>
      <c r="B37" s="313"/>
      <c r="C37" s="316"/>
      <c r="D37" s="316"/>
      <c r="E37" s="51"/>
      <c r="F37" s="55"/>
      <c r="G37" s="55"/>
      <c r="H37" s="147"/>
      <c r="I37" s="147"/>
      <c r="J37" s="147"/>
      <c r="K37" s="147"/>
      <c r="L37" s="147"/>
      <c r="M37" s="147"/>
    </row>
    <row r="38" spans="1:13" ht="18.75" customHeight="1">
      <c r="A38" s="314">
        <v>0</v>
      </c>
      <c r="B38" s="315"/>
      <c r="C38" s="317" t="s">
        <v>136</v>
      </c>
      <c r="D38" s="317"/>
      <c r="E38" s="75"/>
      <c r="F38" s="75"/>
    </row>
    <row r="39" spans="1:13" ht="18.75" customHeight="1">
      <c r="A39" s="314">
        <v>1</v>
      </c>
      <c r="B39" s="315"/>
      <c r="C39" s="317" t="s">
        <v>137</v>
      </c>
      <c r="D39" s="317"/>
      <c r="E39" s="75"/>
      <c r="F39" s="75"/>
      <c r="L39" s="56"/>
    </row>
    <row r="40" spans="1:13" ht="19.5" customHeight="1">
      <c r="A40" s="314">
        <v>2</v>
      </c>
      <c r="B40" s="315"/>
      <c r="C40" s="317" t="s">
        <v>138</v>
      </c>
      <c r="D40" s="317"/>
      <c r="E40" s="75"/>
      <c r="F40" s="75"/>
      <c r="L40" s="56"/>
    </row>
    <row r="41" spans="1:13" ht="18.75" customHeight="1">
      <c r="A41" s="314">
        <v>3</v>
      </c>
      <c r="B41" s="315"/>
      <c r="C41" s="317" t="s">
        <v>139</v>
      </c>
      <c r="D41" s="317"/>
      <c r="E41" s="75"/>
      <c r="F41" s="75"/>
      <c r="L41" s="56"/>
    </row>
    <row r="42" spans="1:13" ht="18.75" customHeight="1">
      <c r="A42" s="319">
        <v>4</v>
      </c>
      <c r="B42" s="320"/>
      <c r="C42" s="318" t="s">
        <v>140</v>
      </c>
      <c r="D42" s="318"/>
      <c r="E42" s="74"/>
      <c r="F42" s="74"/>
      <c r="L42" s="56"/>
    </row>
    <row r="43" spans="1:13" ht="59.45" customHeight="1">
      <c r="A43" s="319" t="s">
        <v>141</v>
      </c>
      <c r="B43" s="320"/>
      <c r="C43" s="318" t="s">
        <v>142</v>
      </c>
      <c r="D43" s="318"/>
      <c r="E43" s="51"/>
      <c r="F43" s="55"/>
      <c r="L43" s="56"/>
    </row>
    <row r="45" spans="1:13" ht="12.6" customHeight="1">
      <c r="A45" s="299" t="s">
        <v>143</v>
      </c>
      <c r="B45" s="300"/>
      <c r="C45" s="300"/>
      <c r="D45" s="300"/>
      <c r="E45" s="300"/>
      <c r="F45" s="300"/>
      <c r="G45" s="300"/>
      <c r="H45" s="300"/>
      <c r="I45" s="300"/>
      <c r="J45" s="300"/>
      <c r="K45" s="300"/>
    </row>
    <row r="46" spans="1:13" ht="12.6" customHeight="1">
      <c r="A46" s="300"/>
      <c r="B46" s="300"/>
      <c r="C46" s="300"/>
      <c r="D46" s="300"/>
      <c r="E46" s="300"/>
      <c r="F46" s="300"/>
      <c r="G46" s="300"/>
      <c r="H46" s="300"/>
      <c r="I46" s="300"/>
      <c r="J46" s="300"/>
      <c r="K46" s="300"/>
    </row>
    <row r="47" spans="1:13" ht="12.6" customHeight="1">
      <c r="A47" s="300"/>
      <c r="B47" s="300"/>
      <c r="C47" s="300"/>
      <c r="D47" s="300"/>
      <c r="E47" s="300"/>
      <c r="F47" s="300"/>
      <c r="G47" s="300"/>
      <c r="H47" s="300"/>
      <c r="I47" s="300"/>
      <c r="J47" s="300"/>
      <c r="K47" s="300"/>
    </row>
    <row r="48" spans="1:13" ht="12.6" customHeight="1">
      <c r="A48" s="300"/>
      <c r="B48" s="300"/>
      <c r="C48" s="300"/>
      <c r="D48" s="300"/>
      <c r="E48" s="300"/>
      <c r="F48" s="300"/>
      <c r="G48" s="300"/>
      <c r="H48" s="300"/>
      <c r="I48" s="300"/>
      <c r="J48" s="300"/>
      <c r="K48" s="300"/>
    </row>
    <row r="49" spans="1:11" ht="12.6" customHeight="1">
      <c r="A49" s="300"/>
      <c r="B49" s="300"/>
      <c r="C49" s="300"/>
      <c r="D49" s="300"/>
      <c r="E49" s="300"/>
      <c r="F49" s="300"/>
      <c r="G49" s="300"/>
      <c r="H49" s="300"/>
      <c r="I49" s="300"/>
      <c r="J49" s="300"/>
      <c r="K49" s="300"/>
    </row>
    <row r="50" spans="1:11" ht="165.75" customHeight="1">
      <c r="A50" s="300"/>
      <c r="B50" s="300"/>
      <c r="C50" s="300"/>
      <c r="D50" s="300"/>
      <c r="E50" s="300"/>
      <c r="F50" s="300"/>
      <c r="G50" s="300"/>
      <c r="H50" s="300"/>
      <c r="I50" s="300"/>
      <c r="J50" s="300"/>
      <c r="K50" s="300"/>
    </row>
  </sheetData>
  <sheetProtection algorithmName="SHA-512" hashValue="JMEtOxxLVOk4QjLOvwAoPYBXUz+XzXaj3cN6uqgqW5vGlyZJb2x2C+XamVBILM3oVsX6a4GCe1QKwzCJjgrhRQ==" saltValue="2bakbn2qQHYm02zn14lV3Q==" spinCount="100000" sheet="1" objects="1" scenarios="1" formatColumns="0" formatRows="0"/>
  <mergeCells count="55">
    <mergeCell ref="C40:D40"/>
    <mergeCell ref="C41:D41"/>
    <mergeCell ref="C42:D42"/>
    <mergeCell ref="C43:D43"/>
    <mergeCell ref="B30:B31"/>
    <mergeCell ref="A41:B41"/>
    <mergeCell ref="A42:B42"/>
    <mergeCell ref="A43:B43"/>
    <mergeCell ref="A45:K50"/>
    <mergeCell ref="A24:A29"/>
    <mergeCell ref="A30:A31"/>
    <mergeCell ref="K30:L30"/>
    <mergeCell ref="K32:L32"/>
    <mergeCell ref="K31:L31"/>
    <mergeCell ref="B24:B29"/>
    <mergeCell ref="A33:C33"/>
    <mergeCell ref="C25:C29"/>
    <mergeCell ref="A36:B37"/>
    <mergeCell ref="A38:B38"/>
    <mergeCell ref="A39:B39"/>
    <mergeCell ref="A40:B40"/>
    <mergeCell ref="C36:D37"/>
    <mergeCell ref="C38:D38"/>
    <mergeCell ref="C39:D39"/>
    <mergeCell ref="A2:K2"/>
    <mergeCell ref="A3:K3"/>
    <mergeCell ref="A4:K4"/>
    <mergeCell ref="C11:C12"/>
    <mergeCell ref="D11:D12"/>
    <mergeCell ref="A9:E9"/>
    <mergeCell ref="F11:F12"/>
    <mergeCell ref="A11:A12"/>
    <mergeCell ref="G11:G12"/>
    <mergeCell ref="H11:H12"/>
    <mergeCell ref="B11:B12"/>
    <mergeCell ref="E11:E12"/>
    <mergeCell ref="I11:I12"/>
    <mergeCell ref="K11:L12"/>
    <mergeCell ref="A6:E6"/>
    <mergeCell ref="A7:E7"/>
    <mergeCell ref="A8:E8"/>
    <mergeCell ref="K24:L24"/>
    <mergeCell ref="K22:L22"/>
    <mergeCell ref="K23:L23"/>
    <mergeCell ref="A15:A16"/>
    <mergeCell ref="B15:B16"/>
    <mergeCell ref="A13:A14"/>
    <mergeCell ref="B13:B14"/>
    <mergeCell ref="K20:L20"/>
    <mergeCell ref="K13:L13"/>
    <mergeCell ref="K14:L14"/>
    <mergeCell ref="K15:L15"/>
    <mergeCell ref="K17:L17"/>
    <mergeCell ref="A17:A23"/>
    <mergeCell ref="B17:B23"/>
  </mergeCells>
  <printOptions horizontalCentered="1"/>
  <pageMargins left="0.31496062992125984" right="0.31496062992125984" top="0.35433070866141736" bottom="0.35433070866141736" header="0.31496062992125984" footer="0.31496062992125984"/>
  <pageSetup paperSize="9"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6"/>
  <cols>
    <col min="1" max="1" width="150.7109375" style="2" customWidth="1"/>
    <col min="2" max="16384" width="11.42578125" style="2"/>
  </cols>
  <sheetData>
    <row r="1" spans="1:1" ht="12.95">
      <c r="A1" s="21" t="s">
        <v>144</v>
      </c>
    </row>
    <row r="2" spans="1:1" ht="12.95">
      <c r="A2" s="22"/>
    </row>
    <row r="3" spans="1:1" ht="12.95">
      <c r="A3" s="22"/>
    </row>
    <row r="4" spans="1:1" ht="12.95">
      <c r="A4" s="23"/>
    </row>
    <row r="5" spans="1:1" ht="12.95">
      <c r="A5" s="23"/>
    </row>
    <row r="6" spans="1:1" ht="12.95">
      <c r="A6" s="23"/>
    </row>
    <row r="8" spans="1:1" ht="12.95">
      <c r="A8" s="23"/>
    </row>
    <row r="9" spans="1:1" ht="12.95">
      <c r="A9" s="22"/>
    </row>
    <row r="10" spans="1:1" ht="12.95">
      <c r="A10" s="22"/>
    </row>
    <row r="11" spans="1:1" ht="12.95">
      <c r="A11" s="77" t="s">
        <v>145</v>
      </c>
    </row>
    <row r="12" spans="1:1" ht="12.95">
      <c r="A12" s="24" t="s">
        <v>146</v>
      </c>
    </row>
    <row r="13" spans="1:1" ht="12.95">
      <c r="A13" s="76"/>
    </row>
    <row r="14" spans="1:1" ht="12.95">
      <c r="A14" s="22" t="s">
        <v>147</v>
      </c>
    </row>
    <row r="15" spans="1:1" ht="12.95">
      <c r="A15" s="22"/>
    </row>
    <row r="16" spans="1:1" ht="12.95">
      <c r="A16" s="77" t="s">
        <v>148</v>
      </c>
    </row>
    <row r="17" spans="1:1" ht="26.1">
      <c r="A17" s="22" t="s">
        <v>149</v>
      </c>
    </row>
    <row r="18" spans="1:1" ht="12.75" customHeight="1">
      <c r="A18" s="23" t="s">
        <v>150</v>
      </c>
    </row>
    <row r="19" spans="1:1" ht="12.75" customHeight="1">
      <c r="A19" s="23" t="s">
        <v>151</v>
      </c>
    </row>
    <row r="20" spans="1:1" ht="13.5" customHeight="1">
      <c r="A20" s="23" t="s">
        <v>152</v>
      </c>
    </row>
    <row r="21" spans="1:1" ht="12.75" customHeight="1">
      <c r="A21" s="23" t="s">
        <v>153</v>
      </c>
    </row>
    <row r="22" spans="1:1" ht="12.75" customHeight="1">
      <c r="A22" s="23" t="s">
        <v>154</v>
      </c>
    </row>
    <row r="23" spans="1:1" ht="13.5" customHeight="1">
      <c r="A23" s="23" t="s">
        <v>155</v>
      </c>
    </row>
    <row r="24" spans="1:1" ht="13.5" customHeight="1">
      <c r="A24" s="25" t="s">
        <v>147</v>
      </c>
    </row>
  </sheetData>
  <phoneticPr fontId="23"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A4" sqref="A4:E4"/>
    </sheetView>
  </sheetViews>
  <sheetFormatPr defaultRowHeight="12.6"/>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327" t="s">
        <v>156</v>
      </c>
      <c r="B1" s="328"/>
      <c r="C1" s="328"/>
      <c r="D1" s="328"/>
      <c r="E1" s="329"/>
    </row>
    <row r="2" spans="1:6" s="2" customFormat="1" ht="13.5">
      <c r="A2" s="330" t="s">
        <v>15</v>
      </c>
      <c r="B2" s="331"/>
      <c r="C2" s="331"/>
      <c r="D2" s="331"/>
      <c r="E2" s="332"/>
      <c r="F2" s="1"/>
    </row>
    <row r="3" spans="1:6" s="2" customFormat="1" ht="13.5">
      <c r="A3" s="330"/>
      <c r="B3" s="331"/>
      <c r="C3" s="331"/>
      <c r="D3" s="331"/>
      <c r="E3" s="332"/>
      <c r="F3" s="1"/>
    </row>
    <row r="4" spans="1:6" s="2" customFormat="1" ht="21.75" customHeight="1">
      <c r="A4" s="333" t="s">
        <v>77</v>
      </c>
      <c r="B4" s="334"/>
      <c r="C4" s="334"/>
      <c r="D4" s="334"/>
      <c r="E4" s="335"/>
      <c r="F4" s="1"/>
    </row>
    <row r="5" spans="1:6" ht="72.75" customHeight="1">
      <c r="A5" s="324" t="s">
        <v>157</v>
      </c>
      <c r="B5" s="325"/>
      <c r="C5" s="325"/>
      <c r="D5" s="325"/>
      <c r="E5" s="326"/>
    </row>
    <row r="6" spans="1:6">
      <c r="A6" s="5"/>
      <c r="B6" s="6"/>
      <c r="C6" s="6"/>
      <c r="D6" s="6"/>
      <c r="E6" s="7"/>
    </row>
    <row r="7" spans="1:6" ht="26.1">
      <c r="A7" s="143" t="s">
        <v>158</v>
      </c>
      <c r="B7" s="8" t="s">
        <v>159</v>
      </c>
      <c r="C7" s="8" t="s">
        <v>160</v>
      </c>
      <c r="D7" s="8" t="s">
        <v>161</v>
      </c>
      <c r="E7" s="9" t="s">
        <v>162</v>
      </c>
    </row>
    <row r="8" spans="1:6" ht="202.5" customHeight="1">
      <c r="A8" s="68" t="s">
        <v>163</v>
      </c>
      <c r="B8" s="69" t="s">
        <v>164</v>
      </c>
      <c r="C8" s="70" t="s">
        <v>165</v>
      </c>
      <c r="D8" s="10" t="s">
        <v>166</v>
      </c>
      <c r="E8" s="144" t="s">
        <v>167</v>
      </c>
    </row>
    <row r="9" spans="1:6" ht="54.75" customHeight="1">
      <c r="A9" s="336" t="s">
        <v>168</v>
      </c>
      <c r="B9" s="337"/>
      <c r="C9" s="337"/>
      <c r="D9" s="337"/>
      <c r="E9" s="338"/>
    </row>
    <row r="10" spans="1:6" ht="204.75" customHeight="1">
      <c r="A10" s="71" t="s">
        <v>169</v>
      </c>
      <c r="B10" s="145" t="s">
        <v>170</v>
      </c>
      <c r="C10" s="72" t="s">
        <v>171</v>
      </c>
      <c r="D10" s="26" t="s">
        <v>172</v>
      </c>
      <c r="E10" s="146" t="s">
        <v>173</v>
      </c>
    </row>
    <row r="11" spans="1:6" ht="56.25" customHeight="1">
      <c r="A11" s="321" t="s">
        <v>174</v>
      </c>
      <c r="B11" s="322"/>
      <c r="C11" s="322"/>
      <c r="D11" s="322"/>
      <c r="E11" s="323"/>
    </row>
  </sheetData>
  <mergeCells count="7">
    <mergeCell ref="A11:E11"/>
    <mergeCell ref="A5:E5"/>
    <mergeCell ref="A1:E1"/>
    <mergeCell ref="A2:E2"/>
    <mergeCell ref="A3:E3"/>
    <mergeCell ref="A4:E4"/>
    <mergeCell ref="A9:E9"/>
  </mergeCells>
  <pageMargins left="0.7" right="0.7" top="0.75" bottom="0.75" header="0.3" footer="0.3"/>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73EA-B0CE-463A-B6D1-2DD947161F9F}">
  <sheetPr>
    <pageSetUpPr fitToPage="1"/>
  </sheetPr>
  <dimension ref="A1:M33"/>
  <sheetViews>
    <sheetView view="pageBreakPreview" topLeftCell="A20" zoomScaleNormal="100" zoomScaleSheetLayoutView="100" workbookViewId="0"/>
  </sheetViews>
  <sheetFormatPr defaultColWidth="9.140625" defaultRowHeight="12.6"/>
  <cols>
    <col min="1" max="1" width="3.28515625" style="154" customWidth="1"/>
    <col min="2" max="3" width="39.140625" style="154" customWidth="1"/>
    <col min="4" max="4" width="25.7109375" style="154" customWidth="1"/>
    <col min="5" max="5" width="21.85546875" style="154" customWidth="1"/>
    <col min="6" max="6" width="20.5703125" style="154" customWidth="1"/>
    <col min="7" max="7" width="25.7109375" style="154" customWidth="1"/>
    <col min="8" max="8" width="13.7109375" style="154" customWidth="1"/>
    <col min="9" max="9" width="2.42578125" style="154" customWidth="1"/>
    <col min="10" max="11" width="13.85546875" style="154" customWidth="1"/>
    <col min="12" max="12" width="14.28515625" style="154" customWidth="1"/>
    <col min="13" max="13" width="21.140625" style="154" customWidth="1"/>
    <col min="14" max="16384" width="9.140625" style="154"/>
  </cols>
  <sheetData>
    <row r="1" spans="1:12" ht="15">
      <c r="B1" s="150" t="s">
        <v>175</v>
      </c>
      <c r="C1" s="151"/>
      <c r="D1" s="152"/>
      <c r="E1" s="152"/>
      <c r="F1" s="152"/>
      <c r="G1" s="152"/>
      <c r="H1" s="152"/>
      <c r="I1" s="152"/>
      <c r="J1" s="152"/>
      <c r="K1" s="152"/>
      <c r="L1" s="153"/>
    </row>
    <row r="2" spans="1:12" ht="23.25" customHeight="1">
      <c r="B2" s="155" t="s">
        <v>176</v>
      </c>
      <c r="C2" s="156"/>
      <c r="D2" s="157"/>
      <c r="E2" s="157"/>
      <c r="F2" s="157"/>
      <c r="G2" s="157"/>
      <c r="H2" s="157"/>
      <c r="I2" s="157"/>
      <c r="J2" s="157"/>
      <c r="K2" s="157"/>
      <c r="L2" s="158"/>
    </row>
    <row r="3" spans="1:12" ht="10.5" customHeight="1">
      <c r="B3" s="159"/>
      <c r="C3" s="160"/>
      <c r="D3" s="161"/>
      <c r="E3" s="161"/>
      <c r="F3" s="161"/>
      <c r="G3" s="161"/>
      <c r="H3" s="161"/>
      <c r="I3" s="161"/>
      <c r="J3" s="161"/>
      <c r="K3" s="161"/>
      <c r="L3" s="162"/>
    </row>
    <row r="4" spans="1:12" s="166" customFormat="1">
      <c r="B4" s="359" t="s">
        <v>15</v>
      </c>
      <c r="C4" s="360"/>
      <c r="D4" s="360"/>
      <c r="E4" s="360"/>
      <c r="F4" s="163"/>
      <c r="G4" s="163"/>
      <c r="H4" s="163"/>
      <c r="I4" s="164"/>
      <c r="J4" s="164"/>
      <c r="K4" s="164"/>
      <c r="L4" s="165"/>
    </row>
    <row r="5" spans="1:12" s="166" customFormat="1">
      <c r="B5" s="359" t="s">
        <v>16</v>
      </c>
      <c r="C5" s="360"/>
      <c r="D5" s="360"/>
      <c r="E5" s="360"/>
      <c r="F5" s="163"/>
      <c r="G5" s="163"/>
      <c r="H5" s="163"/>
      <c r="I5" s="164"/>
      <c r="J5" s="164"/>
      <c r="K5" s="164"/>
      <c r="L5" s="165"/>
    </row>
    <row r="6" spans="1:12" s="166" customFormat="1">
      <c r="B6" s="359" t="s">
        <v>17</v>
      </c>
      <c r="C6" s="360"/>
      <c r="D6" s="360"/>
      <c r="E6" s="360"/>
      <c r="F6" s="163"/>
      <c r="G6" s="163"/>
      <c r="H6" s="163"/>
      <c r="I6" s="164"/>
      <c r="J6" s="164"/>
      <c r="K6" s="164"/>
      <c r="L6" s="165"/>
    </row>
    <row r="7" spans="1:12" ht="60.75" customHeight="1">
      <c r="B7" s="341" t="s">
        <v>177</v>
      </c>
      <c r="C7" s="342"/>
      <c r="D7" s="342"/>
      <c r="E7" s="342"/>
      <c r="F7" s="343"/>
      <c r="G7" s="343"/>
      <c r="H7" s="343"/>
      <c r="I7" s="343"/>
      <c r="J7" s="343"/>
      <c r="K7" s="343"/>
      <c r="L7" s="344"/>
    </row>
    <row r="8" spans="1:12" ht="41.1" customHeight="1">
      <c r="A8" s="168"/>
      <c r="B8" s="345" t="s">
        <v>178</v>
      </c>
      <c r="C8" s="346"/>
      <c r="D8" s="346"/>
      <c r="E8" s="346"/>
      <c r="F8" s="346"/>
      <c r="G8" s="346"/>
      <c r="H8" s="346"/>
      <c r="I8" s="346"/>
      <c r="J8" s="347"/>
      <c r="K8" s="167"/>
      <c r="L8" s="167"/>
    </row>
    <row r="9" spans="1:12" ht="39">
      <c r="A9" s="168" t="s">
        <v>2</v>
      </c>
      <c r="B9" s="168" t="s">
        <v>18</v>
      </c>
      <c r="C9" s="196" t="s">
        <v>19</v>
      </c>
      <c r="D9" s="168" t="s">
        <v>6</v>
      </c>
      <c r="E9" s="168" t="s">
        <v>7</v>
      </c>
      <c r="F9" s="168" t="s">
        <v>179</v>
      </c>
      <c r="G9" s="168" t="s">
        <v>20</v>
      </c>
      <c r="H9" s="169" t="s">
        <v>180</v>
      </c>
      <c r="I9" s="170"/>
      <c r="J9" s="169"/>
      <c r="K9" s="167"/>
      <c r="L9" s="167"/>
    </row>
    <row r="10" spans="1:12" ht="216">
      <c r="A10" s="217">
        <v>1</v>
      </c>
      <c r="B10" s="171" t="s">
        <v>181</v>
      </c>
      <c r="C10" s="172" t="s">
        <v>182</v>
      </c>
      <c r="D10" s="173" t="s">
        <v>183</v>
      </c>
      <c r="E10" s="173" t="s">
        <v>184</v>
      </c>
      <c r="F10" s="173" t="s">
        <v>185</v>
      </c>
      <c r="G10" s="174"/>
      <c r="H10" s="174"/>
      <c r="I10" s="175"/>
      <c r="J10" s="176"/>
      <c r="K10" s="177"/>
      <c r="L10" s="177"/>
    </row>
    <row r="11" spans="1:12" ht="144">
      <c r="A11" s="217">
        <v>2</v>
      </c>
      <c r="B11" s="171" t="s">
        <v>186</v>
      </c>
      <c r="C11" s="172" t="s">
        <v>187</v>
      </c>
      <c r="D11" s="173" t="s">
        <v>188</v>
      </c>
      <c r="E11" s="173" t="s">
        <v>189</v>
      </c>
      <c r="F11" s="173" t="s">
        <v>190</v>
      </c>
      <c r="G11" s="174"/>
      <c r="H11" s="174"/>
      <c r="I11" s="178"/>
      <c r="J11" s="179"/>
      <c r="K11" s="177"/>
      <c r="L11" s="177"/>
    </row>
    <row r="12" spans="1:12" ht="192">
      <c r="A12" s="217">
        <v>3</v>
      </c>
      <c r="B12" s="171" t="s">
        <v>191</v>
      </c>
      <c r="C12" s="172" t="s">
        <v>192</v>
      </c>
      <c r="D12" s="173" t="s">
        <v>193</v>
      </c>
      <c r="E12" s="173" t="s">
        <v>194</v>
      </c>
      <c r="F12" s="173" t="s">
        <v>195</v>
      </c>
      <c r="G12" s="174"/>
      <c r="H12" s="174"/>
      <c r="I12" s="178"/>
      <c r="J12" s="179"/>
      <c r="K12" s="177"/>
      <c r="L12" s="177"/>
    </row>
    <row r="13" spans="1:12" ht="48">
      <c r="A13" s="217">
        <v>4</v>
      </c>
      <c r="B13" s="171" t="s">
        <v>196</v>
      </c>
      <c r="C13" s="172" t="s">
        <v>197</v>
      </c>
      <c r="D13" s="173" t="s">
        <v>198</v>
      </c>
      <c r="E13" s="173" t="s">
        <v>199</v>
      </c>
      <c r="F13" s="173" t="s">
        <v>200</v>
      </c>
      <c r="G13" s="174"/>
      <c r="H13" s="174"/>
      <c r="I13" s="178"/>
      <c r="J13" s="179"/>
      <c r="K13" s="177"/>
      <c r="L13" s="177"/>
    </row>
    <row r="14" spans="1:12" ht="120">
      <c r="A14" s="217">
        <v>5</v>
      </c>
      <c r="B14" s="171" t="s">
        <v>201</v>
      </c>
      <c r="C14" s="172" t="s">
        <v>202</v>
      </c>
      <c r="D14" s="218" t="s">
        <v>203</v>
      </c>
      <c r="E14" s="219" t="s">
        <v>204</v>
      </c>
      <c r="F14" s="220" t="s">
        <v>205</v>
      </c>
      <c r="G14" s="174"/>
      <c r="H14" s="174"/>
      <c r="I14" s="178"/>
      <c r="J14" s="179"/>
      <c r="K14" s="177"/>
      <c r="L14" s="177"/>
    </row>
    <row r="15" spans="1:12" ht="48">
      <c r="A15" s="217">
        <v>6</v>
      </c>
      <c r="B15" s="171" t="s">
        <v>30</v>
      </c>
      <c r="C15" s="172" t="s">
        <v>206</v>
      </c>
      <c r="D15" s="173" t="s">
        <v>207</v>
      </c>
      <c r="E15" s="173" t="s">
        <v>208</v>
      </c>
      <c r="F15" s="173" t="s">
        <v>209</v>
      </c>
      <c r="G15" s="174"/>
      <c r="H15" s="174"/>
      <c r="I15" s="178"/>
      <c r="J15" s="179"/>
      <c r="K15" s="177"/>
      <c r="L15" s="177"/>
    </row>
    <row r="16" spans="1:12" ht="108">
      <c r="A16" s="217">
        <v>7</v>
      </c>
      <c r="B16" s="171" t="s">
        <v>210</v>
      </c>
      <c r="C16" s="172" t="s">
        <v>211</v>
      </c>
      <c r="D16" s="173" t="s">
        <v>188</v>
      </c>
      <c r="E16" s="173" t="s">
        <v>212</v>
      </c>
      <c r="F16" s="173" t="s">
        <v>213</v>
      </c>
      <c r="G16" s="174"/>
      <c r="H16" s="174"/>
      <c r="I16" s="178"/>
      <c r="J16" s="179"/>
      <c r="K16" s="177"/>
      <c r="L16" s="177"/>
    </row>
    <row r="17" spans="1:13" ht="144">
      <c r="A17" s="217">
        <v>8</v>
      </c>
      <c r="B17" s="171" t="s">
        <v>37</v>
      </c>
      <c r="C17" s="172" t="s">
        <v>214</v>
      </c>
      <c r="D17" s="173" t="s">
        <v>215</v>
      </c>
      <c r="E17" s="197">
        <v>1</v>
      </c>
      <c r="F17" s="173" t="s">
        <v>216</v>
      </c>
      <c r="G17" s="174"/>
      <c r="H17" s="174"/>
      <c r="I17" s="178"/>
      <c r="J17" s="179"/>
      <c r="K17" s="177"/>
      <c r="L17" s="177"/>
    </row>
    <row r="18" spans="1:13" ht="120">
      <c r="A18" s="217">
        <v>9</v>
      </c>
      <c r="B18" s="171" t="s">
        <v>217</v>
      </c>
      <c r="C18" s="172" t="s">
        <v>218</v>
      </c>
      <c r="D18" s="173" t="s">
        <v>219</v>
      </c>
      <c r="E18" s="173" t="s">
        <v>220</v>
      </c>
      <c r="F18" s="173" t="s">
        <v>221</v>
      </c>
      <c r="G18" s="174"/>
      <c r="H18" s="174"/>
      <c r="I18" s="178"/>
      <c r="J18" s="179"/>
      <c r="K18" s="177"/>
      <c r="L18" s="177"/>
    </row>
    <row r="19" spans="1:13" ht="108">
      <c r="A19" s="217">
        <v>10</v>
      </c>
      <c r="B19" s="171" t="s">
        <v>222</v>
      </c>
      <c r="C19" s="172" t="s">
        <v>223</v>
      </c>
      <c r="D19" s="173" t="s">
        <v>224</v>
      </c>
      <c r="E19" s="173" t="s">
        <v>225</v>
      </c>
      <c r="F19" s="173" t="s">
        <v>200</v>
      </c>
      <c r="G19" s="174"/>
      <c r="H19" s="174"/>
      <c r="I19" s="178"/>
      <c r="J19" s="179"/>
      <c r="K19" s="177"/>
      <c r="L19" s="177"/>
    </row>
    <row r="20" spans="1:13" ht="276">
      <c r="A20" s="217">
        <v>11</v>
      </c>
      <c r="B20" s="171" t="s">
        <v>226</v>
      </c>
      <c r="C20" s="172" t="s">
        <v>227</v>
      </c>
      <c r="D20" s="173" t="s">
        <v>228</v>
      </c>
      <c r="E20" s="173" t="s">
        <v>229</v>
      </c>
      <c r="F20" s="173" t="s">
        <v>230</v>
      </c>
      <c r="G20" s="174"/>
      <c r="H20" s="174"/>
      <c r="I20" s="178"/>
      <c r="J20" s="179"/>
      <c r="K20" s="177"/>
      <c r="L20" s="177"/>
    </row>
    <row r="21" spans="1:13" ht="36">
      <c r="A21" s="217">
        <v>12</v>
      </c>
      <c r="B21" s="171" t="s">
        <v>231</v>
      </c>
      <c r="C21" s="198" t="s">
        <v>232</v>
      </c>
      <c r="D21" s="173" t="s">
        <v>233</v>
      </c>
      <c r="E21" s="197">
        <v>1</v>
      </c>
      <c r="F21" s="173" t="s">
        <v>234</v>
      </c>
      <c r="G21" s="174"/>
      <c r="H21" s="174"/>
      <c r="I21" s="178"/>
      <c r="J21" s="179"/>
      <c r="K21" s="177"/>
      <c r="L21" s="177"/>
    </row>
    <row r="22" spans="1:13" ht="108">
      <c r="A22" s="217">
        <v>13</v>
      </c>
      <c r="B22" s="171" t="s">
        <v>235</v>
      </c>
      <c r="C22" s="172" t="s">
        <v>236</v>
      </c>
      <c r="D22" s="173" t="s">
        <v>237</v>
      </c>
      <c r="E22" s="173" t="s">
        <v>238</v>
      </c>
      <c r="F22" s="173" t="s">
        <v>239</v>
      </c>
      <c r="G22" s="174"/>
      <c r="H22" s="174"/>
      <c r="I22" s="178"/>
      <c r="J22" s="179"/>
      <c r="K22" s="177"/>
      <c r="L22" s="177"/>
    </row>
    <row r="23" spans="1:13" ht="72">
      <c r="A23" s="217">
        <v>14</v>
      </c>
      <c r="B23" s="171" t="s">
        <v>240</v>
      </c>
      <c r="C23" s="172" t="s">
        <v>241</v>
      </c>
      <c r="D23" s="173" t="s">
        <v>242</v>
      </c>
      <c r="E23" s="173" t="s">
        <v>243</v>
      </c>
      <c r="F23" s="173" t="s">
        <v>244</v>
      </c>
      <c r="G23" s="174"/>
      <c r="H23" s="174"/>
      <c r="I23" s="178"/>
      <c r="J23" s="179"/>
      <c r="K23" s="177"/>
      <c r="L23" s="177"/>
    </row>
    <row r="24" spans="1:13" ht="72" customHeight="1">
      <c r="A24" s="217">
        <v>15</v>
      </c>
      <c r="B24" s="171" t="s">
        <v>245</v>
      </c>
      <c r="C24" s="180" t="s">
        <v>246</v>
      </c>
      <c r="D24" s="173" t="s">
        <v>247</v>
      </c>
      <c r="E24" s="197">
        <v>1</v>
      </c>
      <c r="F24" s="173" t="s">
        <v>244</v>
      </c>
      <c r="G24" s="174"/>
      <c r="H24" s="174"/>
      <c r="I24" s="178"/>
      <c r="J24" s="179"/>
      <c r="K24" s="177"/>
      <c r="L24" s="177"/>
    </row>
    <row r="25" spans="1:13" ht="12.75" customHeight="1" thickBot="1">
      <c r="B25" s="181"/>
      <c r="C25" s="182"/>
      <c r="D25" s="182"/>
      <c r="E25" s="182"/>
      <c r="F25" s="182"/>
      <c r="G25" s="182"/>
      <c r="H25" s="183"/>
      <c r="I25" s="184"/>
      <c r="J25" s="185"/>
      <c r="K25" s="186"/>
      <c r="L25" s="187"/>
    </row>
    <row r="26" spans="1:13" ht="21.75" customHeight="1">
      <c r="B26" s="339" t="s">
        <v>53</v>
      </c>
      <c r="C26" s="339"/>
      <c r="D26" s="339"/>
      <c r="E26" s="339"/>
      <c r="F26" s="339"/>
      <c r="G26" s="339"/>
      <c r="H26" s="339"/>
      <c r="I26" s="188"/>
      <c r="J26" s="161"/>
      <c r="K26" s="161"/>
      <c r="L26" s="189"/>
    </row>
    <row r="27" spans="1:13" ht="22.5" customHeight="1">
      <c r="B27" s="340"/>
      <c r="C27" s="340"/>
      <c r="D27" s="340"/>
      <c r="E27" s="340"/>
      <c r="F27" s="340"/>
      <c r="G27" s="340"/>
      <c r="H27" s="340"/>
      <c r="I27" s="190"/>
      <c r="J27" s="190"/>
      <c r="K27" s="190"/>
      <c r="L27" s="190"/>
      <c r="M27" s="190"/>
    </row>
    <row r="28" spans="1:13" ht="21" customHeight="1">
      <c r="B28" s="340"/>
      <c r="C28" s="340"/>
      <c r="D28" s="340"/>
      <c r="E28" s="340"/>
      <c r="F28" s="340"/>
      <c r="G28" s="340"/>
      <c r="H28" s="340"/>
      <c r="I28" s="191"/>
      <c r="J28" s="191"/>
      <c r="K28" s="191"/>
    </row>
    <row r="30" spans="1:13" ht="15.6">
      <c r="B30" s="192"/>
    </row>
    <row r="31" spans="1:13" ht="12.95">
      <c r="B31" s="193"/>
      <c r="C31" s="194"/>
      <c r="D31" s="194"/>
      <c r="E31" s="194"/>
      <c r="F31" s="194"/>
    </row>
    <row r="32" spans="1:13" ht="12.95">
      <c r="B32" s="193"/>
      <c r="C32" s="194"/>
      <c r="D32" s="194"/>
      <c r="E32" s="194"/>
      <c r="F32" s="194"/>
    </row>
    <row r="33" spans="2:6" ht="12.95">
      <c r="B33" s="193"/>
      <c r="C33" s="195"/>
      <c r="D33" s="195"/>
      <c r="E33" s="195"/>
      <c r="F33" s="195"/>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5"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8"/>
  <sheetViews>
    <sheetView view="pageBreakPreview" zoomScaleNormal="100" zoomScaleSheetLayoutView="100" workbookViewId="0">
      <selection activeCell="A6" sqref="A6:F6"/>
    </sheetView>
  </sheetViews>
  <sheetFormatPr defaultRowHeight="12.6"/>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c r="A1" s="348" t="s">
        <v>248</v>
      </c>
      <c r="B1" s="349"/>
      <c r="C1" s="349"/>
      <c r="D1" s="349"/>
      <c r="E1" s="349"/>
      <c r="F1" s="349"/>
      <c r="G1" s="350"/>
    </row>
    <row r="2" spans="1:7" ht="15">
      <c r="A2" s="17" t="s">
        <v>249</v>
      </c>
      <c r="B2" s="18"/>
      <c r="C2" s="18"/>
      <c r="D2" s="19"/>
      <c r="E2" s="19"/>
      <c r="F2" s="19"/>
      <c r="G2" s="20"/>
    </row>
    <row r="3" spans="1:7" ht="15.6">
      <c r="A3" s="11"/>
      <c r="B3" s="16"/>
      <c r="C3" s="16"/>
      <c r="D3" s="3"/>
      <c r="E3" s="3"/>
      <c r="F3" s="3"/>
      <c r="G3" s="3"/>
    </row>
    <row r="4" spans="1:7">
      <c r="A4" s="361" t="s">
        <v>15</v>
      </c>
      <c r="B4" s="355"/>
      <c r="C4" s="355"/>
      <c r="D4" s="355"/>
      <c r="E4" s="355"/>
      <c r="F4" s="355"/>
      <c r="G4" s="86"/>
    </row>
    <row r="5" spans="1:7">
      <c r="A5" s="361" t="s">
        <v>16</v>
      </c>
      <c r="B5" s="355"/>
      <c r="C5" s="355"/>
      <c r="D5" s="355"/>
      <c r="E5" s="355"/>
      <c r="F5" s="355"/>
      <c r="G5" s="86"/>
    </row>
    <row r="6" spans="1:7">
      <c r="A6" s="361" t="s">
        <v>17</v>
      </c>
      <c r="B6" s="355"/>
      <c r="C6" s="355"/>
      <c r="D6" s="355"/>
      <c r="E6" s="355"/>
      <c r="F6" s="355"/>
      <c r="G6" s="86"/>
    </row>
    <row r="7" spans="1:7" ht="12.95">
      <c r="A7" s="12"/>
      <c r="B7" s="13"/>
      <c r="C7" s="13"/>
      <c r="D7" s="13"/>
      <c r="E7" s="14"/>
      <c r="F7" s="14"/>
      <c r="G7" s="14"/>
    </row>
    <row r="8" spans="1:7" ht="47.25" customHeight="1">
      <c r="A8" s="351" t="s">
        <v>250</v>
      </c>
      <c r="B8" s="352"/>
      <c r="C8" s="352"/>
      <c r="D8" s="352"/>
      <c r="E8" s="352"/>
      <c r="F8" s="352"/>
      <c r="G8" s="353"/>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file>

<file path=customXml/itemProps2.xml><?xml version="1.0" encoding="utf-8"?>
<ds:datastoreItem xmlns:ds="http://schemas.openxmlformats.org/officeDocument/2006/customXml" ds:itemID="{4E5EC0EE-EF9A-470A-96A9-7D2282F6CA5A}"/>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2023-07-19T06:46:52Z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2023-07-17T12:15:07Z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ad0625f3-d7e7-4417-9fb9-8c8ffe5440ee</vt:lpwstr>
  </property>
  <property fmtid="{D5CDD505-2E9C-101B-9397-08002B2CF9AE}" pid="8" name="MSIP_Label_2ad0b24d-6422-44b0-b3de-abb3a9e8c81a_ContentBits">
    <vt:lpwstr>0</vt:lpwstr>
  </property>
</Properties>
</file>