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ERFORMANCE/OBIETTIVI DIRIGENTI/Assegnazioni/Post_Assestamento_PIAO/"/>
    </mc:Choice>
  </mc:AlternateContent>
  <xr:revisionPtr revIDLastSave="94" documentId="13_ncr:1_{72149E6A-23DC-4099-86B7-71BE323D10B4}" xr6:coauthVersionLast="47" xr6:coauthVersionMax="47" xr10:uidLastSave="{2B9DB0B5-C156-4CB7-9393-8C2754F39E6F}"/>
  <bookViews>
    <workbookView xWindow="-120" yWindow="-120" windowWidth="29040" windowHeight="15840"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OB.'!$B$1:$M$27</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22" l="1"/>
  <c r="A5" i="24"/>
  <c r="A6" i="24"/>
  <c r="A7" i="24"/>
  <c r="A8" i="24"/>
  <c r="A9" i="24"/>
  <c r="A4" i="24"/>
  <c r="K22" i="22"/>
  <c r="C15" i="24"/>
  <c r="E15" i="24"/>
  <c r="F15" i="24"/>
  <c r="F14" i="24"/>
  <c r="E14" i="24"/>
  <c r="C14" i="24"/>
  <c r="F13" i="24"/>
  <c r="E13" i="24"/>
  <c r="C13" i="24"/>
  <c r="B13" i="24"/>
  <c r="J28" i="27"/>
  <c r="B5" i="24"/>
  <c r="C5" i="24"/>
  <c r="D5" i="24"/>
  <c r="E5" i="24"/>
  <c r="F5" i="24"/>
  <c r="B6" i="24"/>
  <c r="C6" i="24"/>
  <c r="D6" i="24"/>
  <c r="E6" i="24"/>
  <c r="F6" i="24"/>
  <c r="B7" i="24"/>
  <c r="C7" i="24"/>
  <c r="D7" i="24"/>
  <c r="E7" i="24"/>
  <c r="F7" i="24"/>
  <c r="B8" i="24"/>
  <c r="C8" i="24"/>
  <c r="D8" i="24"/>
  <c r="E8" i="24"/>
  <c r="F8" i="24"/>
  <c r="B9" i="24"/>
  <c r="C9" i="24"/>
  <c r="D9" i="24"/>
  <c r="E9" i="24"/>
  <c r="F9" i="24"/>
  <c r="C4" i="24"/>
  <c r="D4" i="24"/>
  <c r="E4" i="24"/>
  <c r="F4" i="24"/>
  <c r="B4" i="24"/>
  <c r="E32" i="27"/>
  <c r="J23" i="27"/>
  <c r="J31" i="27"/>
  <c r="J30" i="27"/>
  <c r="J29" i="27"/>
  <c r="J18" i="27"/>
  <c r="J19" i="27"/>
  <c r="J16" i="27"/>
  <c r="J21" i="27"/>
  <c r="J25" i="27"/>
  <c r="J26" i="27"/>
  <c r="L10" i="22"/>
  <c r="L11" i="22"/>
  <c r="L12" i="22"/>
  <c r="L13" i="22"/>
  <c r="L14" i="22"/>
  <c r="J27" i="27"/>
  <c r="J24" i="27"/>
  <c r="J22" i="27"/>
  <c r="J20" i="27"/>
  <c r="J17" i="27"/>
  <c r="J15" i="27"/>
  <c r="J14" i="27"/>
  <c r="J13" i="27"/>
  <c r="L9" i="22"/>
  <c r="I32" i="27"/>
  <c r="G32" i="27"/>
  <c r="B32" i="27"/>
  <c r="L15" i="22" l="1"/>
  <c r="J32" i="27"/>
  <c r="J33" i="27" l="1"/>
  <c r="J34" i="27" s="1"/>
</calcChain>
</file>

<file path=xl/sharedStrings.xml><?xml version="1.0" encoding="utf-8"?>
<sst xmlns="http://schemas.openxmlformats.org/spreadsheetml/2006/main" count="306" uniqueCount="252">
  <si>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</si>
  <si>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BILANCIO e FINANZA</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</si>
  <si>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</si>
  <si>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</si>
  <si>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</si>
  <si>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</si>
  <si>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</si>
  <si>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</si>
  <si>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</si>
  <si>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</si>
  <si>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</si>
  <si>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</si>
  <si>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</si>
  <si>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</si>
  <si>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</si>
  <si>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</si>
  <si>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</si>
  <si>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Dott.ssa Colomba TUFANO</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</si>
  <si>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</si>
  <si>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</si>
  <si>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</si>
  <si>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</si>
  <si>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</si>
  <si>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</si>
  <si>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</si>
  <si>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</si>
  <si>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Parità di Genere - GEP – Azione n. 6 </t>
  </si>
  <si>
    <r>
      <rPr>
        <sz val="9"/>
        <color rgb="FF000000"/>
        <rFont val="Corbel"/>
        <family val="2"/>
      </rPr>
      <t xml:space="preserve">Revisione del linguaggio di genere nella comunicazione istituzionale/amministrativa                                      
Adozione in Ateneo di un linguaggio inclusivo e rispettoso del genere
</t>
    </r>
    <r>
      <rPr>
        <b/>
        <sz val="9"/>
        <color rgb="FF000000"/>
        <rFont val="Corbel"/>
        <family val="2"/>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</si>
  <si>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</si>
  <si>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</si>
  <si>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</si>
  <si>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</si>
  <si>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</si>
  <si>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</si>
  <si>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 xml:space="preserve">Strategico - PSA- TRAIETTORIA Semplificazione e Università Agile </t>
  </si>
  <si>
    <t xml:space="preserve">Semplificazione, digitalizzazione e accelerazione del processo di rimborso tasse studenti </t>
  </si>
  <si>
    <t>contributo, per la parte di competenza, all'ulteriore digitalizzazione della procedura, in caso di rimborso su istanza di parte: SI/NO</t>
  </si>
  <si>
    <t>SI</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</si>
  <si>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</si>
  <si>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</si>
  <si>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</si>
  <si>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Strategico - PSA- TRAIETTORIA Semplificazione e Università Agile</t>
  </si>
  <si>
    <r>
      <t xml:space="preserve">Supportare le decisioni strategiche, migliorare il processo di pianificazione integrata ed il monitoraggio della performance dell'Ateneo 
</t>
    </r>
    <r>
      <rPr>
        <b/>
        <sz val="9"/>
        <rFont val="Corbel"/>
        <family val="2"/>
      </rPr>
      <t>Integrazione del ciclo di bilancio con il ciclo della performance</t>
    </r>
  </si>
  <si>
    <t xml:space="preserve">stato di avanzamento
</t>
  </si>
  <si>
    <t>Avvio del processo di integrazione tra programmazione
strategica ed economico finanziaria:
a) adattamento dell'applicativo U-budget;
b) definizione di istruzioni operative;
c) predisposizione in Relazione Illustrativa al bilancio di previsione 2024 (da approvarsi entro il 31.12.2023) di apposita sezione denominata BUDGET PER ATTIVITA'</t>
  </si>
  <si>
    <t>TOTALE</t>
    <phoneticPr fontId="3" type="noConversion"/>
  </si>
  <si>
    <t>obiettivi  di performance organizzativa collegati all’ascolto dell’utenza ed alle conseguenti azioni di miglioramento
peso complessivo 5%*** della retribuzione di risultato complessiva</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</si>
  <si>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</si>
  <si>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</si>
  <si>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</si>
  <si>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</si>
  <si>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</si>
  <si>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</si>
  <si>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</si>
  <si>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</si>
  <si>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</si>
  <si>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</si>
  <si>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</si>
  <si>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</si>
  <si>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PAGAMENTO FATTURE E/O PARCELLE</t>
  </si>
  <si>
    <t xml:space="preserve">PAGAMENTO STIPENDI </t>
  </si>
  <si>
    <t xml:space="preserve">Assistenza fiscale al personale dipendente - Consulenza </t>
  </si>
  <si>
    <t>Risposte a quesiti di natura tributaria posti dalle diverse strutture dell'Ateneo</t>
  </si>
  <si>
    <t>Verifica del requisito del fatturato globale dei soggetti partecipanti a procedure di Gara</t>
  </si>
  <si>
    <t>Servizio di monitoraggio dei documenti giacenti sul cruscotto della fatturazione elettronica delle strutture di ateneo - Elaborazione e trasmissione di report, su base di Ateneo, relativi a fatture in prossimità di scadenza</t>
  </si>
  <si>
    <t xml:space="preserve">INCASSO PROVENTI </t>
  </si>
  <si>
    <t xml:space="preserve">PAGAMENTO BORSE DI STUDIO </t>
  </si>
  <si>
    <t>Consegna beni immobili spazi e/o locali</t>
  </si>
  <si>
    <t>Fornitura dati catastali</t>
  </si>
  <si>
    <t>GESTIONE DEL FABBISOGNO</t>
  </si>
  <si>
    <t>REDAZIONE DEI DOCUMENTI CONTABILI OBBLIGATORI</t>
  </si>
  <si>
    <t>Gestione spese ( personale strutturato e non)</t>
  </si>
  <si>
    <t>Rilascio certificati di stipendio (in base a dati rilevabili dagli archivi cartacei e/o informatici)</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</si>
  <si>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</si>
  <si>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</si>
  <si>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</si>
  <si>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</si>
  <si>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Dott.ssa Colomba TUFANO</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</si>
  <si>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</si>
  <si>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</si>
  <si>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</si>
  <si>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</si>
  <si>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</si>
  <si>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</si>
  <si>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</si>
  <si>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</si>
  <si>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</si>
  <si>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</si>
  <si>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</si>
  <si>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</si>
  <si>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</si>
  <si>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</si>
  <si>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</si>
  <si>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</si>
  <si>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</si>
  <si>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</si>
  <si>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</si>
  <si>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</si>
  <si>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</si>
  <si>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</si>
  <si>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</si>
  <si>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</si>
  <si>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</si>
  <si>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</si>
  <si>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</si>
  <si>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</si>
  <si>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</si>
  <si>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</si>
  <si>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</si>
  <si>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</si>
  <si>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</si>
  <si>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</si>
  <si>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</si>
  <si>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</si>
  <si>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</si>
  <si>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</si>
  <si>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</si>
  <si>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</si>
  <si>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</si>
  <si>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</si>
  <si>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 xml:space="preserve">DOCUMENTAZIONE TRASMESSA ALL'URSTA IN DATA***:
Ufficio Contabilità Area 1 prot. n. __ in data ____
Ufficio Contabilità Area 2 prot. n. __ in data ____
Ufficio Contabilità e Adempimenti Fiscali prot. n. __ in data ____
Ufficio Gestione proventi e trasferimenti interni prot. n. __ in data ____
Ufficio Patrimonio prot. n. __ in data ____
Ufficio Programmazione Economico Finanziaria prot. n. __ in data ____
Ufficio Stipendi prot. n. __ in data ____
Ufficio di Supporto alla Gestione Economico - Finanziaria prot. n. __ in data ____
</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</si>
  <si>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</si>
  <si>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Contabilità Area 1 prot. n. __ in data ____
Ufficio Contabilità Area 2 prot. n. __ in data ____
Ufficio Contabilità e Adempimenti Fiscali prot. n. __ in data ____
Ufficio Gestione proventi e trasferimenti interni prot. n. __ in data ____
Ufficio Patrimonio prot. n. __ in data ____
Ufficio Programmazione Economico Finanziaria prot. n. __ in data ____
Ufficio Stipendi prot. n. __ in data ____
Ufficio di Supporto alla Gestione Economico - Finanziaria prot. n. __ in data ____</t>
  </si>
  <si>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</si>
  <si>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</si>
  <si>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</si>
  <si>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</si>
  <si>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</si>
  <si>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</si>
  <si>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</si>
  <si>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</si>
  <si>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</si>
  <si>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</si>
  <si>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</si>
  <si>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</si>
  <si>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</si>
  <si>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</si>
  <si>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</si>
  <si>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</si>
  <si>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</si>
  <si>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</si>
  <si>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</si>
  <si>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</si>
  <si>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</si>
  <si>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rPr>
      <t xml:space="preserve">**Si ricorda che  a partire dal 2022  è prevista solo  per il D.G. la possibilità di segnare nella presente scheda di valutazione dei comportamenti </t>
    </r>
    <r>
      <rPr>
        <b/>
        <sz val="12"/>
        <color rgb="FF000000"/>
        <rFont val="Times New Roman"/>
      </rPr>
      <t>un punteggio  di valutazione pari a 5 per 1 voce di comportamento</t>
    </r>
    <r>
      <rPr>
        <sz val="12"/>
        <color rgb="FF000000"/>
        <rFont val="Times New Roman"/>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rPr>
      <t>per la voce D.2c: il 31/01/2024; per la voce D.2d: il 29/02/2024</t>
    </r>
    <r>
      <rPr>
        <sz val="12"/>
        <color rgb="FF000000"/>
        <rFont val="Times New Roman"/>
      </rPr>
      <t xml:space="preserve">) per uno o più unità di personale, il dirigente è chiamato a riportare nella scheda anche la data in cui la scheda di autovalutazione è stata trasmessa dall'interessato al dirigente.
</t>
    </r>
    <r>
      <rPr>
        <b/>
        <sz val="12"/>
        <color rgb="FF000000"/>
        <rFont val="Times New Roman"/>
      </rPr>
      <t>N.B.</t>
    </r>
    <r>
      <rPr>
        <sz val="12"/>
        <color rgb="FF000000"/>
        <rFont val="Times New Roman"/>
      </rPr>
      <t xml:space="preserve"> ricorre una</t>
    </r>
    <r>
      <rPr>
        <i/>
        <sz val="12"/>
        <color rgb="FF000000"/>
        <rFont val="Times New Roman"/>
      </rPr>
      <t xml:space="preserve"> valutazione negativa</t>
    </r>
    <r>
      <rPr>
        <sz val="12"/>
        <color rgb="FF000000"/>
        <rFont val="Times New Roman"/>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rPr>
      <t>responsabilità dirigenziale ex articolo 21 del Dlgs 165/2001</t>
    </r>
    <r>
      <rPr>
        <sz val="12"/>
        <color rgb="FF000000"/>
        <rFont val="Times New Roman"/>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</si>
  <si>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</si>
  <si>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</si>
  <si>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</si>
  <si>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</si>
  <si>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</si>
  <si>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</si>
  <si>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</si>
  <si>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</si>
  <si>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</si>
  <si>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</si>
  <si>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</si>
  <si>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</si>
  <si>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</si>
  <si>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</si>
  <si>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</si>
  <si>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</si>
  <si>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</si>
  <si>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</si>
  <si>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</si>
  <si>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</si>
  <si>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</si>
  <si>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</si>
  <si>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</si>
  <si>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</si>
  <si>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</si>
  <si>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</si>
  <si>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</si>
  <si>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</si>
  <si>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</si>
  <si>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</si>
  <si>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</si>
  <si>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</si>
  <si>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</si>
  <si>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</si>
  <si>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</si>
  <si>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</si>
  <si>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</si>
  <si>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</si>
  <si>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</si>
  <si>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</si>
  <si>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</si>
  <si>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</si>
  <si>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</si>
  <si>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</si>
  <si>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</si>
  <si>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</si>
  <si>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</si>
  <si>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</si>
  <si>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</si>
  <si>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</si>
  <si>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</si>
  <si>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</si>
  <si>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</si>
  <si>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</si>
  <si>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</si>
  <si>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</si>
  <si>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</si>
  <si>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</si>
  <si>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</si>
  <si>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</si>
  <si>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</si>
  <si>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</si>
  <si>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</si>
  <si>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</si>
  <si>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</si>
  <si>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</si>
  <si>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</si>
  <si>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</si>
  <si>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</si>
  <si>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</si>
  <si>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</si>
  <si>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</si>
  <si>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</si>
  <si>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</si>
  <si>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</si>
  <si>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</si>
  <si>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</si>
  <si>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</si>
  <si>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</si>
  <si>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</si>
  <si>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</si>
  <si>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</si>
  <si>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</si>
  <si>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</si>
  <si>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stato di avanzamento</t>
  </si>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</sst>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9"/>
      <color rgb="FF000000"/>
      <name val="Corbel"/>
      <family val="2"/>
    </font>
    <font>
      <b/>
      <sz val="9"/>
      <color rgb="FF000000"/>
      <name val="Corbel"/>
      <family val="2"/>
    </font>
    <font>
      <sz val="11"/>
      <color rgb="FF000000"/>
      <name val="Calibri"/>
      <family val="2"/>
    </font>
    <font>
      <b/>
      <i/>
      <u/>
      <sz val="9"/>
      <name val="Corbel"/>
      <family val="2"/>
    </font>
    <font>
      <sz val="12"/>
      <color rgb="FF000000"/>
      <name val="Times New Roman"/>
    </font>
    <font>
      <b/>
      <sz val="12"/>
      <color rgb="FF000000"/>
      <name val="Times New Roman"/>
    </font>
    <font>
      <i/>
      <sz val="12"/>
      <color rgb="FF000000"/>
      <name val="Times New Roman"/>
    </font>
    <font>
      <sz val="9"/>
      <color rgb="FF000000"/>
      <name val="Calibri"/>
    </font>
    <font>
      <sz val="9"/>
      <name val="Calibri"/>
      <family val="2"/>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2">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58">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0" fillId="0" borderId="0" xfId="0" applyFont="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9" fillId="2" borderId="17" xfId="0" applyFont="1" applyFill="1" applyBorder="1" applyAlignment="1">
      <alignment horizontal="center" vertical="center"/>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25" fillId="0" borderId="19" xfId="0" applyFont="1" applyBorder="1" applyAlignment="1" applyProtection="1">
      <alignment horizontal="center" vertical="center" wrapText="1"/>
      <protection locked="0"/>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0" fontId="44" fillId="0" borderId="19" xfId="0" applyFont="1" applyBorder="1" applyAlignment="1" applyProtection="1">
      <alignment horizontal="center" vertical="center" wrapText="1"/>
      <protection locked="0"/>
    </xf>
    <xf numFmtId="0" fontId="19" fillId="2" borderId="17" xfId="0" applyFont="1" applyFill="1" applyBorder="1" applyAlignment="1" applyProtection="1">
      <alignment horizontal="center" vertical="center"/>
      <protection locked="0"/>
    </xf>
    <xf numFmtId="0" fontId="5" fillId="0" borderId="17" xfId="0" applyFont="1" applyBorder="1" applyAlignment="1" applyProtection="1">
      <alignment horizontal="center" vertical="top" wrapText="1"/>
      <protection locked="0"/>
    </xf>
    <xf numFmtId="0" fontId="0" fillId="0" borderId="17" xfId="0" applyBorder="1" applyProtection="1">
      <protection locked="0"/>
    </xf>
    <xf numFmtId="0" fontId="16" fillId="0" borderId="17" xfId="0" applyFont="1" applyBorder="1" applyAlignment="1" applyProtection="1">
      <alignment horizontal="center" vertical="top" wrapText="1"/>
      <protection locked="0"/>
    </xf>
    <xf numFmtId="10" fontId="14" fillId="2" borderId="17" xfId="3" applyNumberFormat="1" applyFont="1" applyFill="1" applyBorder="1" applyAlignment="1" applyProtection="1">
      <alignment horizontal="center" vertical="center" wrapText="1"/>
      <protection locked="0"/>
    </xf>
    <xf numFmtId="0" fontId="46" fillId="0" borderId="0" xfId="0" applyFont="1" applyAlignment="1">
      <alignment wrapText="1"/>
    </xf>
    <xf numFmtId="0" fontId="46" fillId="0" borderId="61" xfId="0" applyFont="1" applyBorder="1" applyAlignment="1">
      <alignment wrapText="1"/>
    </xf>
    <xf numFmtId="0" fontId="2" fillId="0" borderId="17" xfId="1" applyBorder="1"/>
    <xf numFmtId="0" fontId="51" fillId="0" borderId="17" xfId="1" applyFont="1" applyBorder="1" applyAlignment="1">
      <alignment horizontal="center" vertical="center" wrapText="1"/>
    </xf>
    <xf numFmtId="9" fontId="51" fillId="0" borderId="17" xfId="1" applyNumberFormat="1" applyFont="1" applyBorder="1" applyAlignment="1">
      <alignment horizontal="center" vertical="center" wrapText="1"/>
    </xf>
    <xf numFmtId="0" fontId="52" fillId="0" borderId="17" xfId="1" applyFont="1" applyBorder="1" applyAlignment="1">
      <alignment horizontal="center" vertical="center" wrapText="1"/>
    </xf>
    <xf numFmtId="9" fontId="0" fillId="2" borderId="11" xfId="0" applyNumberFormat="1" applyFill="1" applyBorder="1"/>
    <xf numFmtId="0" fontId="0" fillId="0" borderId="17" xfId="0" applyBorder="1" applyAlignment="1">
      <alignment horizontal="left"/>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pplyProtection="1">
      <alignment horizontal="center" vertical="center" wrapText="1"/>
      <protection locked="0"/>
    </xf>
    <xf numFmtId="10" fontId="14" fillId="2" borderId="19" xfId="3" applyNumberFormat="1" applyFont="1" applyFill="1" applyBorder="1" applyAlignment="1" applyProtection="1">
      <alignment horizontal="center" vertical="center" wrapText="1"/>
      <protection locked="0"/>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38" xfId="0" applyFont="1" applyBorder="1" applyAlignment="1">
      <alignment vertical="center" wrapText="1"/>
    </xf>
    <xf numFmtId="0" fontId="26" fillId="0" borderId="39" xfId="0" applyFont="1" applyBorder="1" applyAlignment="1">
      <alignment vertical="center" wrapText="1"/>
    </xf>
    <xf numFmtId="9" fontId="26" fillId="0" borderId="18" xfId="0" applyNumberFormat="1" applyFont="1" applyBorder="1" applyAlignment="1">
      <alignment horizontal="center" vertical="center" wrapText="1"/>
    </xf>
    <xf numFmtId="9" fontId="26" fillId="0" borderId="23"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9" fontId="26" fillId="0" borderId="17" xfId="0" applyNumberFormat="1" applyFont="1" applyBorder="1" applyAlignment="1">
      <alignment horizontal="center" vertical="center" wrapText="1"/>
    </xf>
    <xf numFmtId="0" fontId="0" fillId="0" borderId="23" xfId="0" applyBorder="1" applyAlignment="1">
      <alignment horizontal="center" vertical="center" wrapText="1"/>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48"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5"/>
  <sheetViews>
    <sheetView topLeftCell="A3" zoomScaleNormal="100" zoomScaleSheetLayoutView="100" workbookViewId="0">
      <selection activeCell="C7" sqref="C7"/>
    </sheetView>
  </sheetViews>
  <sheetFormatPr defaultColWidth="12.85546875" defaultRowHeight="12.75"/>
  <cols>
    <col min="1" max="1" width="3.28515625" customWidth="1"/>
    <col min="2" max="2" width="15.85546875" customWidth="1"/>
    <col min="3" max="3" width="22"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25" t="s">
        <v>0</v>
      </c>
      <c r="C1" s="226"/>
      <c r="D1" s="226"/>
      <c r="E1" s="226"/>
      <c r="F1" s="226"/>
      <c r="G1" s="226"/>
      <c r="H1" s="226"/>
      <c r="I1" s="226"/>
      <c r="J1" s="226"/>
      <c r="K1" s="226"/>
      <c r="L1" s="227"/>
    </row>
    <row r="2" spans="1:12" ht="21.95" customHeight="1">
      <c r="B2" s="228" t="s">
        <v>1</v>
      </c>
      <c r="C2" s="229"/>
      <c r="D2" s="229"/>
      <c r="E2" s="229"/>
      <c r="F2" s="229"/>
      <c r="G2" s="229"/>
      <c r="H2" s="229"/>
      <c r="I2" s="229"/>
      <c r="J2" s="229"/>
      <c r="K2" s="229"/>
      <c r="L2" s="230"/>
    </row>
    <row r="3" spans="1:12" ht="48">
      <c r="A3" s="31" t="s">
        <v>2</v>
      </c>
      <c r="B3" s="31" t="s">
        <v>3</v>
      </c>
      <c r="C3" s="31" t="s">
        <v>4</v>
      </c>
      <c r="D3" s="31" t="s">
        <v>5</v>
      </c>
      <c r="E3" s="31" t="s">
        <v>6</v>
      </c>
      <c r="F3" s="31" t="s">
        <v>7</v>
      </c>
      <c r="G3" s="123" t="s">
        <v>8</v>
      </c>
      <c r="H3" s="31" t="s">
        <v>9</v>
      </c>
      <c r="I3" s="123" t="s">
        <v>10</v>
      </c>
      <c r="J3" s="31" t="s">
        <v>9</v>
      </c>
      <c r="K3" s="31" t="s">
        <v>11</v>
      </c>
      <c r="L3" s="31" t="s">
        <v>9</v>
      </c>
    </row>
    <row r="4" spans="1:12" ht="108">
      <c r="A4" s="203">
        <f>'2. SCHEDA VAL. FIN. OB.'!A9</f>
        <v>4</v>
      </c>
      <c r="B4" s="143" t="str">
        <f>'2. SCHEDA VAL. FIN. OB.'!B9</f>
        <v xml:space="preserve">Parità di Genere - GEP – Azione n. 6 </v>
      </c>
      <c r="C4" s="143" t="str">
        <f>'2. SCHEDA VAL. FIN. OB.'!C9</f>
        <v>Revisione del linguaggio di genere nella comunicazione istituzionale/amministrativa                                      
Adozione in Ateneo di un linguaggio inclusivo e rispettoso del genere
Revisione della Modulistica amministrativa in ottica di genere</v>
      </c>
      <c r="D4" s="205">
        <f>'2. SCHEDA VAL. FIN. OB.'!D9</f>
        <v>0.1</v>
      </c>
      <c r="E4" s="143" t="str">
        <f>'2. SCHEDA VAL. FIN. OB.'!E9</f>
        <v>%   percentuale di moduli revisionati rispetto ai moduli amministrativi pubblicati sul sito web di Ateneo, nella sezione Modulistica</v>
      </c>
      <c r="F4" s="143" t="str">
        <f>'2. SCHEDA VAL. FIN. OB.'!F9</f>
        <v>B) 50%</v>
      </c>
      <c r="G4" s="207"/>
      <c r="H4" s="207"/>
      <c r="I4" s="207"/>
      <c r="J4" s="207"/>
      <c r="K4" s="207"/>
      <c r="L4" s="207"/>
    </row>
    <row r="5" spans="1:12" ht="216">
      <c r="A5" s="203">
        <f>'2. SCHEDA VAL. FIN. OB.'!A10</f>
        <v>5</v>
      </c>
      <c r="B5" s="143" t="str">
        <f>'2. SCHEDA VAL. FIN. OB.'!B10</f>
        <v xml:space="preserve">Strategico - PSA- TRAIETTORIA Semplificazione e Università Agile                                   
Parità di Genere - GEP - Azione 1A - Lavoro Agile </v>
      </c>
      <c r="C5" s="143" t="str">
        <f>'2. SCHEDA VAL. FIN. OB.'!C10</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5" s="205">
        <f>'2. SCHEDA VAL. FIN. OB.'!D10</f>
        <v>0.15</v>
      </c>
      <c r="E5" s="143" t="str">
        <f>'2. SCHEDA VAL. FIN. OB.'!E10</f>
        <v xml:space="preserve">% di contributo, per la parte di competenza, al raggiugimento dei target di Ateneo, fissati per questo obiettivo  nell'appendice 3.2.B del PIAO: SI/NO </v>
      </c>
      <c r="F5" s="143" t="str">
        <f>'2. SCHEDA VAL. FIN. OB.'!F10</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5" s="207"/>
      <c r="H5" s="207"/>
      <c r="I5" s="207"/>
      <c r="J5" s="207"/>
      <c r="K5" s="207"/>
      <c r="L5" s="207"/>
    </row>
    <row r="6" spans="1:12" ht="84">
      <c r="A6" s="203">
        <f>'2. SCHEDA VAL. FIN. OB.'!A11</f>
        <v>10</v>
      </c>
      <c r="B6" s="143" t="str">
        <f>'2. SCHEDA VAL. FIN. OB.'!B11</f>
        <v xml:space="preserve">Strategico - PSA- TRAIETTORIA Semplificazione e Università Agile </v>
      </c>
      <c r="C6" s="143" t="str">
        <f>'2. SCHEDA VAL. FIN. OB.'!C11</f>
        <v xml:space="preserve">Semplificazione, digitalizzazione e accelerazione del processo di rimborso tasse studenti </v>
      </c>
      <c r="D6" s="205">
        <f>'2. SCHEDA VAL. FIN. OB.'!D11</f>
        <v>0.1</v>
      </c>
      <c r="E6" s="143" t="str">
        <f>'2. SCHEDA VAL. FIN. OB.'!E11</f>
        <v>contributo, per la parte di competenza, all'ulteriore digitalizzazione della procedura, in caso di rimborso su istanza di parte: SI/NO</v>
      </c>
      <c r="F6" s="143" t="str">
        <f>'2. SCHEDA VAL. FIN. OB.'!F11</f>
        <v>SI</v>
      </c>
      <c r="G6" s="207"/>
      <c r="H6" s="207"/>
      <c r="I6" s="207"/>
      <c r="J6" s="207"/>
      <c r="K6" s="207"/>
      <c r="L6" s="207"/>
    </row>
    <row r="7" spans="1:12" ht="119.25" customHeight="1">
      <c r="A7" s="203">
        <f>'2. SCHEDA VAL. FIN. OB.'!A12</f>
        <v>11</v>
      </c>
      <c r="B7" s="143" t="str">
        <f>'2. SCHEDA VAL. FIN. OB.'!B12</f>
        <v>Prevenzione della Corruzione e Trasparenza</v>
      </c>
      <c r="C7" s="143" t="str">
        <f>'2. SCHEDA VAL. FIN. OB.'!C12</f>
        <v xml:space="preserve">Rafforzamento e difesa dei valori etici e dell’integrità nella comunità accademica. Attuazione, per la parte di competenza, delle azioni per la trasparenza e la prevenzione della corruzione, precisato nella tabella 2.2.2 AT: cfr. ob AT dir </v>
      </c>
      <c r="D7" s="205">
        <f>'2. SCHEDA VAL. FIN. OB.'!D12</f>
        <v>0.25</v>
      </c>
      <c r="E7" s="143" t="str">
        <f>'2. SCHEDA VAL. FIN. OB.'!E12</f>
        <v xml:space="preserve">cfr. tabella 2.2.2 AT - ob AT dir </v>
      </c>
      <c r="F7" s="143" t="str">
        <f>'2. SCHEDA VAL. FIN. OB.'!F12</f>
        <v xml:space="preserve">cfr. tabella 2.2.2 AT - ob AT dir </v>
      </c>
      <c r="G7" s="207"/>
      <c r="H7" s="207"/>
      <c r="I7" s="207"/>
      <c r="J7" s="207"/>
      <c r="K7" s="207"/>
      <c r="L7" s="207"/>
    </row>
    <row r="8" spans="1:12" ht="228">
      <c r="A8" s="203">
        <f>'2. SCHEDA VAL. FIN. OB.'!A13</f>
        <v>16</v>
      </c>
      <c r="B8" s="143" t="str">
        <f>'2. SCHEDA VAL. FIN. OB.'!B13</f>
        <v>Strategico - PSA- TRAIETTORIA Semplificazione e Università Agile</v>
      </c>
      <c r="C8" s="143" t="str">
        <f>'2. SCHEDA VAL. FIN. OB.'!C13</f>
        <v>Supportare le decisioni strategiche, migliorare il processo di pianificazione integrata ed il monitoraggio della performance dell'Ateneo 
Integrazione del ciclo di bilancio con il ciclo della performance</v>
      </c>
      <c r="D8" s="205">
        <f>'2. SCHEDA VAL. FIN. OB.'!D13</f>
        <v>0.4</v>
      </c>
      <c r="E8" s="143" t="str">
        <f>'2. SCHEDA VAL. FIN. OB.'!E13</f>
        <v xml:space="preserve">stato di avanzamento
</v>
      </c>
      <c r="F8" s="143" t="str">
        <f>'2. SCHEDA VAL. FIN. OB.'!F13</f>
        <v>Avvio del processo di integrazione tra programmazione
strategica ed economico finanziaria:
a) adattamento dell'applicativo U-budget;
b) definizione di istruzioni operative;
c) predisposizione in Relazione Illustrativa al bilancio di previsione 2024 (da approvarsi entro il 31.12.2023) di apposita sezione denominata BUDGET PER ATTIVITA'</v>
      </c>
      <c r="G8" s="207"/>
      <c r="H8" s="207"/>
      <c r="I8" s="207"/>
      <c r="J8" s="207"/>
      <c r="K8" s="207"/>
      <c r="L8" s="207"/>
    </row>
    <row r="9" spans="1:12">
      <c r="A9" s="203">
        <f>'2. SCHEDA VAL. FIN. OB.'!A14</f>
        <v>0</v>
      </c>
      <c r="B9" s="143">
        <f>'2. SCHEDA VAL. FIN. OB.'!B14</f>
        <v>0</v>
      </c>
      <c r="C9" s="143">
        <f>'2. SCHEDA VAL. FIN. OB.'!C14</f>
        <v>0</v>
      </c>
      <c r="D9" s="205">
        <f>'2. SCHEDA VAL. FIN. OB.'!D14</f>
        <v>0</v>
      </c>
      <c r="E9" s="143">
        <f>'2. SCHEDA VAL. FIN. OB.'!E14</f>
        <v>0</v>
      </c>
      <c r="F9" s="143">
        <f>'2. SCHEDA VAL. FIN. OB.'!F14</f>
        <v>0</v>
      </c>
      <c r="G9" s="207"/>
      <c r="H9" s="207"/>
      <c r="I9" s="207"/>
      <c r="J9" s="207"/>
      <c r="K9" s="207"/>
      <c r="L9" s="207"/>
    </row>
    <row r="11" spans="1:12" ht="24.75" customHeight="1">
      <c r="B11" s="225" t="s">
        <v>12</v>
      </c>
      <c r="C11" s="226"/>
      <c r="D11" s="226"/>
      <c r="E11" s="226"/>
      <c r="F11" s="226"/>
      <c r="G11" s="226"/>
      <c r="H11" s="226"/>
      <c r="I11" s="226"/>
      <c r="J11" s="226"/>
      <c r="K11" s="226"/>
      <c r="L11" s="227"/>
    </row>
    <row r="12" spans="1:12" ht="48">
      <c r="A12" s="31" t="s">
        <v>2</v>
      </c>
      <c r="B12" s="31" t="s">
        <v>3</v>
      </c>
      <c r="C12" s="231" t="s">
        <v>4</v>
      </c>
      <c r="D12" s="232"/>
      <c r="E12" s="31" t="s">
        <v>6</v>
      </c>
      <c r="F12" s="31" t="s">
        <v>7</v>
      </c>
      <c r="G12" s="123" t="s">
        <v>8</v>
      </c>
      <c r="H12" s="31" t="s">
        <v>9</v>
      </c>
      <c r="I12" s="123" t="s">
        <v>10</v>
      </c>
      <c r="J12" s="31" t="s">
        <v>9</v>
      </c>
      <c r="K12" s="31" t="s">
        <v>11</v>
      </c>
      <c r="L12" s="31" t="s">
        <v>9</v>
      </c>
    </row>
    <row r="13" spans="1:12" ht="108">
      <c r="A13" s="219">
        <v>19</v>
      </c>
      <c r="B13" s="222" t="str">
        <f>'2. SCHEDA VAL. FIN. OB.'!B19</f>
        <v xml:space="preserve">Strategico - PSA- TRAIETTORIA Semplificazione e Università Agile </v>
      </c>
      <c r="C13" s="220" t="str">
        <f>'2. SCHEDA VAL. FIN. OB.'!C19</f>
        <v>A. analisi delle criticità evidenziatesi nel corso delle diverse indagini già avviate in Ateneo negli anni 2020/2021/2022 per la rilevazione del grado di soddisfazione</v>
      </c>
      <c r="D13" s="221"/>
      <c r="E13" s="143" t="str">
        <f>'2. SCHEDA VAL. FIN. OB.'!E19</f>
        <v xml:space="preserve">A)  % di attuazione, per la parte di competenza </v>
      </c>
      <c r="F13" s="143" t="str">
        <f>'2. SCHEDA VAL. FIN. OB.'!F19</f>
        <v xml:space="preserve">A) 100%, con invio di una relazione al DG via pec, entro 60 gg dalla ricezione degli esiti delle precedenti indagini da parte dell'ufficio organizzazione e performance </v>
      </c>
      <c r="G13" s="33"/>
      <c r="H13" s="33"/>
      <c r="I13" s="33"/>
      <c r="J13" s="33"/>
      <c r="K13" s="33"/>
      <c r="L13" s="33"/>
    </row>
    <row r="14" spans="1:12" ht="48">
      <c r="A14" s="219"/>
      <c r="B14" s="223"/>
      <c r="C14" s="220" t="str">
        <f>'2. SCHEDA VAL. FIN. OB.'!C20</f>
        <v>B. conseguente progettazione e avvio di azioni di miglioramento con riferimento, a specifici servizi</v>
      </c>
      <c r="D14" s="221"/>
      <c r="E14" s="143" t="str">
        <f>'2. SCHEDA VAL. FIN. OB.'!E20</f>
        <v xml:space="preserve">B)  % di attuazione, per la parte di competenza </v>
      </c>
      <c r="F14" s="143" t="str">
        <f>'2. SCHEDA VAL. FIN. OB.'!F20</f>
        <v xml:space="preserve">B) 100%, con invio - entro il 31.10.2023 - di una relazione al DG, via pec </v>
      </c>
      <c r="G14" s="33"/>
      <c r="H14" s="33"/>
      <c r="I14" s="33"/>
      <c r="J14" s="33"/>
      <c r="K14" s="33"/>
      <c r="L14" s="33"/>
    </row>
    <row r="15" spans="1:12" ht="48">
      <c r="A15" s="219"/>
      <c r="B15" s="224"/>
      <c r="C15" s="220" t="str">
        <f>'2. SCHEDA VAL. FIN. OB.'!C21</f>
        <v>C. progettazione e avvio di ulteriori indagini per l’ascolto dell’utenza di Ateneo, con riferimento a specifici servizi</v>
      </c>
      <c r="D15" s="221"/>
      <c r="E15" s="143" t="str">
        <f>'2. SCHEDA VAL. FIN. OB.'!E21</f>
        <v>C) contributo alla progettazione e allo svolgimento delle indagini</v>
      </c>
      <c r="F15" s="143" t="str">
        <f>'2. SCHEDA VAL. FIN. OB.'!F21</f>
        <v>C) sì, per la parte di competenza</v>
      </c>
      <c r="G15" s="33"/>
      <c r="H15" s="33"/>
      <c r="I15" s="33"/>
      <c r="J15" s="33"/>
      <c r="K15" s="33"/>
      <c r="L15" s="33"/>
    </row>
  </sheetData>
  <sheetProtection algorithmName="SHA-512" hashValue="n6XGeC0sSfnxSla2dnEkCYUU2ji4cJxguNTvzD/ebeYX/X13Eca40XlMuEhwfOHDmwwCOk4pdzrSLa5sPt60Sg==" saltValue="fkwNKDu5B9jyKPdaHcy10A==" spinCount="100000" sheet="1" objects="1" scenarios="1"/>
  <mergeCells count="9">
    <mergeCell ref="A13:A15"/>
    <mergeCell ref="C14:D14"/>
    <mergeCell ref="C15:D15"/>
    <mergeCell ref="B13:B15"/>
    <mergeCell ref="B1:L1"/>
    <mergeCell ref="B2:L2"/>
    <mergeCell ref="B11:L11"/>
    <mergeCell ref="C12:D12"/>
    <mergeCell ref="C13:D13"/>
  </mergeCells>
  <phoneticPr fontId="3" type="noConversion"/>
  <dataValidations count="1">
    <dataValidation type="list" allowBlank="1" showInputMessage="1" showErrorMessage="1" sqref="L4:L9 H4:H9 J4:J9 J13:J15 H13:H15 L13:L15"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5"/>
  <sheetViews>
    <sheetView tabSelected="1" zoomScaleNormal="100" zoomScaleSheetLayoutView="100" workbookViewId="0">
      <selection activeCell="F13" sqref="F13"/>
    </sheetView>
  </sheetViews>
  <sheetFormatPr defaultRowHeight="12.75"/>
  <cols>
    <col min="1" max="1" width="3.28515625" customWidth="1"/>
    <col min="2" max="2" width="32.42578125" customWidth="1"/>
    <col min="3" max="3" width="30.7109375" customWidth="1"/>
    <col min="4" max="4" width="6"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256" t="s">
        <v>13</v>
      </c>
      <c r="C1" s="257"/>
      <c r="D1" s="257"/>
      <c r="E1" s="257"/>
      <c r="F1" s="257"/>
      <c r="G1" s="257"/>
      <c r="H1" s="257"/>
      <c r="I1" s="257"/>
      <c r="J1" s="257"/>
      <c r="K1" s="257"/>
      <c r="L1" s="257"/>
      <c r="M1" s="258"/>
    </row>
    <row r="2" spans="1:13" ht="23.25" customHeight="1">
      <c r="B2" s="132" t="s">
        <v>14</v>
      </c>
      <c r="C2" s="18"/>
      <c r="D2" s="19"/>
      <c r="E2" s="19"/>
      <c r="F2" s="19"/>
      <c r="G2" s="19"/>
      <c r="H2" s="19"/>
      <c r="I2" s="19"/>
      <c r="J2" s="19"/>
      <c r="K2" s="19"/>
      <c r="L2" s="19"/>
      <c r="M2" s="133"/>
    </row>
    <row r="3" spans="1:13" ht="10.5" customHeight="1">
      <c r="B3" s="134"/>
      <c r="C3" s="16"/>
      <c r="D3" s="3"/>
      <c r="E3" s="3"/>
      <c r="F3" s="3"/>
      <c r="G3" s="3"/>
      <c r="H3" s="3"/>
      <c r="I3" s="3"/>
      <c r="J3" s="3"/>
      <c r="K3" s="3"/>
      <c r="L3" s="3"/>
      <c r="M3" s="135"/>
    </row>
    <row r="4" spans="1:13" s="35" customFormat="1">
      <c r="B4" s="350" t="s">
        <v>15</v>
      </c>
      <c r="C4" s="351"/>
      <c r="D4" s="351"/>
      <c r="E4" s="351"/>
      <c r="F4" s="351"/>
      <c r="G4" s="34"/>
      <c r="H4" s="34"/>
      <c r="I4" s="34"/>
      <c r="J4" s="144"/>
      <c r="K4" s="144"/>
      <c r="L4" s="144"/>
      <c r="M4" s="136"/>
    </row>
    <row r="5" spans="1:13" s="35" customFormat="1">
      <c r="B5" s="350" t="s">
        <v>16</v>
      </c>
      <c r="C5" s="351"/>
      <c r="D5" s="351"/>
      <c r="E5" s="351"/>
      <c r="F5" s="351"/>
      <c r="G5" s="34"/>
      <c r="H5" s="34"/>
      <c r="I5" s="34"/>
      <c r="J5" s="144"/>
      <c r="K5" s="144"/>
      <c r="L5" s="144"/>
      <c r="M5" s="136"/>
    </row>
    <row r="6" spans="1:13" s="35" customFormat="1">
      <c r="B6" s="350" t="s">
        <v>17</v>
      </c>
      <c r="C6" s="351"/>
      <c r="D6" s="351"/>
      <c r="E6" s="351"/>
      <c r="F6" s="351"/>
      <c r="G6" s="34"/>
      <c r="H6" s="34"/>
      <c r="I6" s="34"/>
      <c r="J6" s="144"/>
      <c r="K6" s="144"/>
      <c r="L6" s="144"/>
      <c r="M6" s="136"/>
    </row>
    <row r="7" spans="1:13" ht="15.75">
      <c r="B7" s="137"/>
      <c r="C7" s="13"/>
      <c r="D7" s="13"/>
      <c r="E7" s="14"/>
      <c r="F7" s="14"/>
      <c r="G7" s="14"/>
      <c r="H7" s="14"/>
      <c r="I7" s="14"/>
      <c r="J7" s="15"/>
      <c r="K7" s="15"/>
      <c r="L7" s="15"/>
      <c r="M7" s="138"/>
    </row>
    <row r="8" spans="1:13" ht="41.1" customHeight="1">
      <c r="A8" s="28" t="s">
        <v>2</v>
      </c>
      <c r="B8" s="28" t="s">
        <v>18</v>
      </c>
      <c r="C8" s="199" t="s">
        <v>19</v>
      </c>
      <c r="D8" s="28" t="s">
        <v>5</v>
      </c>
      <c r="E8" s="28" t="s">
        <v>6</v>
      </c>
      <c r="F8" s="28" t="s">
        <v>7</v>
      </c>
      <c r="G8" s="28" t="s">
        <v>20</v>
      </c>
      <c r="H8" s="29" t="s">
        <v>21</v>
      </c>
      <c r="I8" s="29" t="s">
        <v>22</v>
      </c>
      <c r="J8" s="139"/>
      <c r="K8" s="29" t="s">
        <v>23</v>
      </c>
      <c r="L8" s="30" t="s">
        <v>24</v>
      </c>
      <c r="M8" s="30" t="s">
        <v>25</v>
      </c>
    </row>
    <row r="9" spans="1:13" ht="84">
      <c r="A9" s="203">
        <v>4</v>
      </c>
      <c r="B9" s="125" t="s">
        <v>26</v>
      </c>
      <c r="C9" s="206" t="s">
        <v>27</v>
      </c>
      <c r="D9" s="68">
        <v>0.1</v>
      </c>
      <c r="E9" s="69" t="s">
        <v>28</v>
      </c>
      <c r="F9" s="69" t="s">
        <v>29</v>
      </c>
      <c r="G9" s="69"/>
      <c r="H9" s="36"/>
      <c r="I9" s="36"/>
      <c r="J9" s="140"/>
      <c r="K9" s="37"/>
      <c r="L9" s="32">
        <f>+K9*D9</f>
        <v>0</v>
      </c>
      <c r="M9" s="211"/>
    </row>
    <row r="10" spans="1:13" ht="175.5">
      <c r="A10" s="203">
        <v>5</v>
      </c>
      <c r="B10" s="125" t="s">
        <v>30</v>
      </c>
      <c r="C10" s="124" t="s">
        <v>31</v>
      </c>
      <c r="D10" s="68">
        <v>0.15</v>
      </c>
      <c r="E10" s="69" t="s">
        <v>32</v>
      </c>
      <c r="F10" s="69" t="s">
        <v>33</v>
      </c>
      <c r="G10" s="69"/>
      <c r="H10" s="36"/>
      <c r="I10" s="36"/>
      <c r="J10" s="140"/>
      <c r="K10" s="37"/>
      <c r="L10" s="32">
        <f t="shared" ref="L10:L14" si="0">+K10*D10</f>
        <v>0</v>
      </c>
      <c r="M10" s="211"/>
    </row>
    <row r="11" spans="1:13" ht="54.75" customHeight="1">
      <c r="A11" s="203">
        <v>10</v>
      </c>
      <c r="B11" s="125" t="s">
        <v>34</v>
      </c>
      <c r="C11" s="200" t="s">
        <v>35</v>
      </c>
      <c r="D11" s="68">
        <v>0.1</v>
      </c>
      <c r="E11" s="69" t="s">
        <v>36</v>
      </c>
      <c r="F11" s="69" t="s">
        <v>37</v>
      </c>
      <c r="G11" s="69"/>
      <c r="H11" s="36"/>
      <c r="I11" s="36"/>
      <c r="J11" s="140"/>
      <c r="K11" s="37"/>
      <c r="L11" s="32">
        <f t="shared" si="0"/>
        <v>0</v>
      </c>
      <c r="M11" s="211"/>
    </row>
    <row r="12" spans="1:13" ht="100.5">
      <c r="A12" s="203">
        <v>11</v>
      </c>
      <c r="B12" s="125" t="s">
        <v>38</v>
      </c>
      <c r="C12" s="124" t="s">
        <v>39</v>
      </c>
      <c r="D12" s="68">
        <v>0.25</v>
      </c>
      <c r="E12" s="69" t="s">
        <v>40</v>
      </c>
      <c r="F12" s="69" t="s">
        <v>40</v>
      </c>
      <c r="G12" s="69"/>
      <c r="H12" s="36"/>
      <c r="I12" s="36"/>
      <c r="J12" s="140"/>
      <c r="K12" s="37"/>
      <c r="L12" s="32">
        <f t="shared" si="0"/>
        <v>0</v>
      </c>
      <c r="M12" s="211"/>
    </row>
    <row r="13" spans="1:13" ht="180">
      <c r="A13" s="203">
        <v>16</v>
      </c>
      <c r="B13" s="125" t="s">
        <v>41</v>
      </c>
      <c r="C13" s="124" t="s">
        <v>42</v>
      </c>
      <c r="D13" s="68">
        <v>0.4</v>
      </c>
      <c r="E13" s="69" t="s">
        <v>43</v>
      </c>
      <c r="F13" s="69" t="s">
        <v>44</v>
      </c>
      <c r="G13" s="69"/>
      <c r="H13" s="36"/>
      <c r="I13" s="36"/>
      <c r="J13" s="140"/>
      <c r="K13" s="37"/>
      <c r="L13" s="32">
        <f t="shared" si="0"/>
        <v>0</v>
      </c>
      <c r="M13" s="211"/>
    </row>
    <row r="14" spans="1:13" ht="15.75">
      <c r="A14" s="203"/>
      <c r="B14" s="125"/>
      <c r="C14" s="124"/>
      <c r="D14" s="68"/>
      <c r="E14" s="69"/>
      <c r="F14" s="69"/>
      <c r="G14" s="69"/>
      <c r="H14" s="36"/>
      <c r="I14" s="36"/>
      <c r="J14" s="140"/>
      <c r="K14" s="37"/>
      <c r="L14" s="32">
        <f t="shared" si="0"/>
        <v>0</v>
      </c>
      <c r="M14" s="211"/>
    </row>
    <row r="15" spans="1:13" ht="35.1" customHeight="1">
      <c r="B15" s="128"/>
      <c r="C15" s="129"/>
      <c r="D15" s="218">
        <f>SUM(D9:D14)</f>
        <v>1</v>
      </c>
      <c r="E15" s="129"/>
      <c r="F15" s="129"/>
      <c r="G15" s="129"/>
      <c r="H15" s="129"/>
      <c r="I15" s="131"/>
      <c r="J15" s="141"/>
      <c r="K15" s="126" t="s">
        <v>45</v>
      </c>
      <c r="L15" s="127">
        <f>SUM(L9:L14)</f>
        <v>0</v>
      </c>
      <c r="M15" s="130"/>
    </row>
    <row r="16" spans="1:13">
      <c r="B16" s="142"/>
      <c r="C16" s="3"/>
      <c r="D16" s="3"/>
      <c r="E16" s="3"/>
      <c r="F16" s="3"/>
      <c r="G16" s="3"/>
      <c r="H16" s="3"/>
      <c r="I16" s="3"/>
      <c r="J16" s="3"/>
      <c r="K16" s="3"/>
      <c r="L16" s="3"/>
      <c r="M16" s="3"/>
    </row>
    <row r="17" spans="1:14" ht="30.75" customHeight="1">
      <c r="B17" s="237" t="s">
        <v>46</v>
      </c>
      <c r="C17" s="238"/>
      <c r="D17" s="238"/>
      <c r="E17" s="238"/>
      <c r="F17" s="238"/>
      <c r="G17" s="238"/>
      <c r="H17" s="238"/>
      <c r="I17" s="238"/>
      <c r="J17" s="238"/>
      <c r="K17" s="238"/>
      <c r="L17" s="238"/>
      <c r="M17" s="239"/>
    </row>
    <row r="18" spans="1:14" ht="41.1" customHeight="1">
      <c r="A18" s="28" t="s">
        <v>2</v>
      </c>
      <c r="B18" s="201" t="s">
        <v>18</v>
      </c>
      <c r="C18" s="249" t="s">
        <v>19</v>
      </c>
      <c r="D18" s="250"/>
      <c r="E18" s="201" t="s">
        <v>6</v>
      </c>
      <c r="F18" s="201" t="s">
        <v>7</v>
      </c>
      <c r="G18" s="201" t="s">
        <v>20</v>
      </c>
      <c r="H18" s="202" t="s">
        <v>21</v>
      </c>
      <c r="I18" s="202" t="s">
        <v>22</v>
      </c>
      <c r="J18" s="240"/>
      <c r="K18" s="202" t="s">
        <v>23</v>
      </c>
      <c r="L18" s="243" t="s">
        <v>25</v>
      </c>
      <c r="M18" s="244"/>
    </row>
    <row r="19" spans="1:14" ht="76.5">
      <c r="A19" s="219">
        <v>19</v>
      </c>
      <c r="B19" s="253" t="s">
        <v>34</v>
      </c>
      <c r="C19" s="251" t="s">
        <v>47</v>
      </c>
      <c r="D19" s="252"/>
      <c r="E19" s="204" t="s">
        <v>48</v>
      </c>
      <c r="F19" s="204" t="s">
        <v>49</v>
      </c>
      <c r="G19" s="208"/>
      <c r="H19" s="209"/>
      <c r="I19" s="209"/>
      <c r="J19" s="241"/>
      <c r="K19" s="209"/>
      <c r="L19" s="245"/>
      <c r="M19" s="246"/>
    </row>
    <row r="20" spans="1:14" ht="38.25">
      <c r="A20" s="219"/>
      <c r="B20" s="254"/>
      <c r="C20" s="251" t="s">
        <v>50</v>
      </c>
      <c r="D20" s="252"/>
      <c r="E20" s="204" t="s">
        <v>51</v>
      </c>
      <c r="F20" s="204" t="s">
        <v>52</v>
      </c>
      <c r="G20" s="208"/>
      <c r="H20" s="209"/>
      <c r="I20" s="209"/>
      <c r="J20" s="241"/>
      <c r="K20" s="209"/>
      <c r="L20" s="245"/>
      <c r="M20" s="246"/>
    </row>
    <row r="21" spans="1:14" ht="51" customHeight="1">
      <c r="A21" s="219"/>
      <c r="B21" s="255"/>
      <c r="C21" s="251" t="s">
        <v>53</v>
      </c>
      <c r="D21" s="252"/>
      <c r="E21" s="204" t="s">
        <v>54</v>
      </c>
      <c r="F21" s="204" t="s">
        <v>55</v>
      </c>
      <c r="G21" s="210"/>
      <c r="H21" s="209"/>
      <c r="I21" s="209"/>
      <c r="J21" s="242"/>
      <c r="K21" s="209"/>
      <c r="L21" s="245"/>
      <c r="M21" s="246"/>
    </row>
    <row r="22" spans="1:14" ht="35.1" customHeight="1">
      <c r="B22" s="128"/>
      <c r="C22" s="129"/>
      <c r="D22" s="129"/>
      <c r="E22" s="129"/>
      <c r="F22" s="129"/>
      <c r="G22" s="129"/>
      <c r="H22" s="129"/>
      <c r="I22" s="126" t="s">
        <v>45</v>
      </c>
      <c r="J22" s="141"/>
      <c r="K22" s="127">
        <f>SUM(K19:K21)</f>
        <v>0</v>
      </c>
      <c r="L22" s="247"/>
      <c r="M22" s="248"/>
    </row>
    <row r="25" spans="1:14" ht="36" customHeight="1">
      <c r="B25" s="233" t="s">
        <v>56</v>
      </c>
      <c r="C25" s="234"/>
      <c r="D25" s="234"/>
      <c r="E25" s="234"/>
      <c r="F25" s="234"/>
      <c r="G25" s="234"/>
      <c r="H25" s="234"/>
      <c r="I25" s="234"/>
      <c r="J25" s="234"/>
      <c r="K25" s="234"/>
      <c r="L25" s="234"/>
      <c r="M25" s="234"/>
      <c r="N25" s="4"/>
    </row>
    <row r="26" spans="1:14" ht="66.75" customHeight="1">
      <c r="B26" s="235" t="s">
        <v>57</v>
      </c>
      <c r="C26" s="236"/>
      <c r="D26" s="236"/>
      <c r="E26" s="236"/>
      <c r="F26" s="236"/>
      <c r="G26" s="236"/>
      <c r="H26" s="236"/>
      <c r="I26" s="236"/>
      <c r="J26" s="236"/>
      <c r="K26" s="236"/>
      <c r="L26" s="236"/>
    </row>
    <row r="27" spans="1:14" ht="15.75">
      <c r="B27" s="21" t="s">
        <v>58</v>
      </c>
    </row>
    <row r="28" spans="1:14" ht="30">
      <c r="B28" s="213" t="s">
        <v>59</v>
      </c>
    </row>
    <row r="29" spans="1:14" ht="15">
      <c r="B29" s="213" t="s">
        <v>60</v>
      </c>
    </row>
    <row r="30" spans="1:14" ht="30">
      <c r="B30" s="213" t="s">
        <v>59</v>
      </c>
    </row>
    <row r="31" spans="1:14" ht="30">
      <c r="B31" s="213" t="s">
        <v>61</v>
      </c>
    </row>
    <row r="32" spans="1:14" ht="45">
      <c r="B32" s="213" t="s">
        <v>62</v>
      </c>
    </row>
    <row r="33" spans="2:2" ht="45">
      <c r="B33" s="213" t="s">
        <v>63</v>
      </c>
    </row>
    <row r="34" spans="2:2" ht="105">
      <c r="B34" s="213" t="s">
        <v>64</v>
      </c>
    </row>
    <row r="35" spans="2:2" ht="15">
      <c r="B35" s="213" t="s">
        <v>65</v>
      </c>
    </row>
    <row r="36" spans="2:2" ht="15">
      <c r="B36" s="213" t="s">
        <v>66</v>
      </c>
    </row>
    <row r="37" spans="2:2" ht="30">
      <c r="B37" s="213" t="s">
        <v>67</v>
      </c>
    </row>
    <row r="38" spans="2:2" ht="15">
      <c r="B38" s="213" t="s">
        <v>68</v>
      </c>
    </row>
    <row r="39" spans="2:2" ht="15">
      <c r="B39" s="213" t="s">
        <v>69</v>
      </c>
    </row>
    <row r="40" spans="2:2" ht="30">
      <c r="B40" s="213" t="s">
        <v>70</v>
      </c>
    </row>
    <row r="41" spans="2:2" ht="30">
      <c r="B41" s="213" t="s">
        <v>71</v>
      </c>
    </row>
    <row r="42" spans="2:2" ht="45">
      <c r="B42" s="213" t="s">
        <v>72</v>
      </c>
    </row>
    <row r="43" spans="2:2" ht="15">
      <c r="B43" s="212"/>
    </row>
    <row r="44" spans="2:2" ht="15">
      <c r="B44" s="212"/>
    </row>
    <row r="45" spans="2:2" ht="15">
      <c r="B45" s="212"/>
    </row>
  </sheetData>
  <sheetProtection algorithmName="SHA-512" hashValue="r42WOQXhU/Kx+He8guZpI/0cz8pcDBgGJXeo1Wu92KBjhnldOmrpSkoOidkXez8pes6TfccVjyR3E8x6sHES2Q==" saltValue="+Xwf9DpVN/mnHIkcmy64kQ==" spinCount="100000" sheet="1" objects="1" scenarios="1" formatColumns="0" formatRows="0"/>
  <mergeCells count="19">
    <mergeCell ref="B1:M1"/>
    <mergeCell ref="B4:F4"/>
    <mergeCell ref="B5:F5"/>
    <mergeCell ref="B6:F6"/>
    <mergeCell ref="A19:A21"/>
    <mergeCell ref="B25:M25"/>
    <mergeCell ref="B26:L26"/>
    <mergeCell ref="B17:M17"/>
    <mergeCell ref="J18:J21"/>
    <mergeCell ref="L18:M18"/>
    <mergeCell ref="L19:M19"/>
    <mergeCell ref="L20:M20"/>
    <mergeCell ref="L21:M21"/>
    <mergeCell ref="L22:M22"/>
    <mergeCell ref="C18:D18"/>
    <mergeCell ref="C19:D19"/>
    <mergeCell ref="C20:D20"/>
    <mergeCell ref="C21:D21"/>
    <mergeCell ref="B19:B21"/>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rowBreaks count="2" manualBreakCount="2">
    <brk id="12" min="1" max="12" man="1"/>
    <brk id="16"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zoomScaleNormal="100" zoomScaleSheetLayoutView="90" workbookViewId="0"/>
  </sheetViews>
  <sheetFormatPr defaultRowHeight="12.75"/>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ht="13.5" thickBot="1"/>
    <row r="2" spans="1:13">
      <c r="A2" s="277" t="s">
        <v>73</v>
      </c>
      <c r="B2" s="278"/>
      <c r="C2" s="278"/>
      <c r="D2" s="278"/>
      <c r="E2" s="278"/>
      <c r="F2" s="278"/>
      <c r="G2" s="278"/>
      <c r="H2" s="278"/>
      <c r="I2" s="278"/>
      <c r="J2" s="278"/>
      <c r="K2" s="279"/>
      <c r="L2" s="81"/>
      <c r="M2" s="80"/>
    </row>
    <row r="3" spans="1:13" ht="28.35" customHeight="1" thickBot="1">
      <c r="A3" s="280" t="s">
        <v>74</v>
      </c>
      <c r="B3" s="281"/>
      <c r="C3" s="281"/>
      <c r="D3" s="281"/>
      <c r="E3" s="281"/>
      <c r="F3" s="281"/>
      <c r="G3" s="281"/>
      <c r="H3" s="281"/>
      <c r="I3" s="281"/>
      <c r="J3" s="281"/>
      <c r="K3" s="282"/>
      <c r="L3" s="82"/>
      <c r="M3" s="80"/>
    </row>
    <row r="4" spans="1:13" ht="15">
      <c r="A4" s="283" t="s">
        <v>75</v>
      </c>
      <c r="B4" s="283"/>
      <c r="C4" s="283"/>
      <c r="D4" s="283"/>
      <c r="E4" s="283"/>
      <c r="F4" s="283"/>
      <c r="G4" s="283"/>
      <c r="H4" s="283"/>
      <c r="I4" s="283"/>
      <c r="J4" s="283"/>
      <c r="K4" s="283"/>
      <c r="L4" s="38"/>
      <c r="M4" s="80"/>
    </row>
    <row r="5" spans="1:13" ht="15">
      <c r="A5" s="83"/>
      <c r="B5" s="83"/>
      <c r="C5" s="83"/>
      <c r="D5" s="83"/>
      <c r="E5" s="83"/>
      <c r="F5" s="83"/>
      <c r="G5" s="83"/>
      <c r="H5" s="83"/>
      <c r="I5" s="83"/>
      <c r="J5" s="83"/>
      <c r="K5" s="83"/>
      <c r="L5" s="38"/>
      <c r="M5" s="80"/>
    </row>
    <row r="6" spans="1:13" ht="15">
      <c r="A6" s="352" t="s">
        <v>15</v>
      </c>
      <c r="B6" s="352"/>
      <c r="C6" s="352"/>
      <c r="D6" s="352"/>
      <c r="E6" s="352"/>
      <c r="F6" s="84"/>
      <c r="G6" s="84"/>
      <c r="H6" s="84"/>
      <c r="I6" s="84"/>
      <c r="J6" s="84"/>
      <c r="K6" s="84"/>
      <c r="L6" s="38"/>
      <c r="M6" s="80"/>
    </row>
    <row r="7" spans="1:13" ht="15">
      <c r="A7" s="353" t="s">
        <v>76</v>
      </c>
      <c r="B7" s="353"/>
      <c r="C7" s="353"/>
      <c r="D7" s="353"/>
      <c r="E7" s="353"/>
      <c r="F7" s="84"/>
      <c r="G7" s="84"/>
      <c r="H7" s="84"/>
      <c r="I7" s="84"/>
      <c r="J7" s="84"/>
      <c r="K7" s="84"/>
      <c r="L7" s="38"/>
      <c r="M7" s="80"/>
    </row>
    <row r="8" spans="1:13" ht="15">
      <c r="A8" s="352" t="s">
        <v>77</v>
      </c>
      <c r="B8" s="352"/>
      <c r="C8" s="352"/>
      <c r="D8" s="352"/>
      <c r="E8" s="352"/>
      <c r="F8" s="84"/>
      <c r="G8" s="84"/>
      <c r="H8" s="84"/>
      <c r="I8" s="84"/>
      <c r="J8" s="84"/>
      <c r="K8" s="84"/>
      <c r="L8" s="38"/>
      <c r="M8" s="80"/>
    </row>
    <row r="9" spans="1:13" ht="14.25">
      <c r="A9" s="354"/>
      <c r="B9" s="354"/>
      <c r="C9" s="354"/>
      <c r="D9" s="354"/>
      <c r="E9" s="354"/>
      <c r="F9" s="38"/>
      <c r="G9" s="38"/>
      <c r="H9" s="38"/>
      <c r="I9" s="38"/>
      <c r="J9" s="38"/>
      <c r="K9" s="38"/>
      <c r="L9" s="38"/>
      <c r="M9" s="80"/>
    </row>
    <row r="10" spans="1:13" ht="15" thickBot="1">
      <c r="A10" s="38"/>
      <c r="B10" s="38"/>
      <c r="C10" s="38"/>
      <c r="D10" s="38"/>
      <c r="E10" s="38"/>
      <c r="F10" s="38"/>
      <c r="G10" s="38"/>
      <c r="H10" s="38"/>
      <c r="I10" s="38"/>
      <c r="J10" s="38"/>
      <c r="K10" s="38"/>
      <c r="L10" s="38"/>
      <c r="M10" s="80"/>
    </row>
    <row r="11" spans="1:13" ht="63.75">
      <c r="A11" s="284" t="s">
        <v>78</v>
      </c>
      <c r="B11" s="288" t="s">
        <v>5</v>
      </c>
      <c r="C11" s="284" t="s">
        <v>79</v>
      </c>
      <c r="D11" s="284" t="s">
        <v>80</v>
      </c>
      <c r="E11" s="288" t="s">
        <v>81</v>
      </c>
      <c r="F11" s="286"/>
      <c r="G11" s="284" t="s">
        <v>82</v>
      </c>
      <c r="H11" s="284" t="s">
        <v>83</v>
      </c>
      <c r="I11" s="284" t="s">
        <v>84</v>
      </c>
      <c r="J11" s="60" t="s">
        <v>85</v>
      </c>
      <c r="K11" s="291" t="s">
        <v>86</v>
      </c>
      <c r="L11" s="292"/>
      <c r="M11" s="87"/>
    </row>
    <row r="12" spans="1:13" ht="42.6" customHeight="1" thickBot="1">
      <c r="A12" s="285"/>
      <c r="B12" s="289"/>
      <c r="C12" s="285"/>
      <c r="D12" s="285"/>
      <c r="E12" s="290"/>
      <c r="F12" s="287"/>
      <c r="G12" s="285"/>
      <c r="H12" s="285"/>
      <c r="I12" s="285"/>
      <c r="J12" s="61" t="s">
        <v>87</v>
      </c>
      <c r="K12" s="293"/>
      <c r="L12" s="294"/>
      <c r="M12" s="87"/>
    </row>
    <row r="13" spans="1:13" ht="84.6" customHeight="1">
      <c r="A13" s="265" t="s">
        <v>88</v>
      </c>
      <c r="B13" s="267">
        <v>0.15</v>
      </c>
      <c r="C13" s="39" t="s">
        <v>89</v>
      </c>
      <c r="D13" s="97" t="s">
        <v>90</v>
      </c>
      <c r="E13" s="100">
        <v>0.4</v>
      </c>
      <c r="F13" s="102"/>
      <c r="G13" s="106"/>
      <c r="H13" s="63"/>
      <c r="I13" s="62"/>
      <c r="J13" s="90">
        <f>I13*E13*$B$13</f>
        <v>0</v>
      </c>
      <c r="K13" s="259"/>
      <c r="L13" s="260"/>
      <c r="M13" s="87"/>
    </row>
    <row r="14" spans="1:13" ht="102" customHeight="1">
      <c r="A14" s="266"/>
      <c r="B14" s="269"/>
      <c r="C14" s="98" t="s">
        <v>91</v>
      </c>
      <c r="D14" s="99" t="s">
        <v>92</v>
      </c>
      <c r="E14" s="101">
        <v>0.6</v>
      </c>
      <c r="F14" s="40"/>
      <c r="G14" s="103"/>
      <c r="H14" s="89"/>
      <c r="I14" s="103"/>
      <c r="J14" s="91">
        <f>I14*E14*$B$13</f>
        <v>0</v>
      </c>
      <c r="K14" s="270"/>
      <c r="L14" s="271"/>
      <c r="M14" s="87"/>
    </row>
    <row r="15" spans="1:13" ht="75">
      <c r="A15" s="265" t="s">
        <v>93</v>
      </c>
      <c r="B15" s="267">
        <v>0.15</v>
      </c>
      <c r="C15" s="95" t="s">
        <v>94</v>
      </c>
      <c r="D15" s="97" t="s">
        <v>95</v>
      </c>
      <c r="E15" s="100">
        <v>0.6</v>
      </c>
      <c r="F15" s="102"/>
      <c r="G15" s="106"/>
      <c r="H15" s="63"/>
      <c r="I15" s="62"/>
      <c r="J15" s="90">
        <f>I15*E15*$B$15</f>
        <v>0</v>
      </c>
      <c r="K15" s="259"/>
      <c r="L15" s="260"/>
      <c r="M15" s="87"/>
    </row>
    <row r="16" spans="1:13" ht="165">
      <c r="A16" s="266"/>
      <c r="B16" s="268"/>
      <c r="C16" s="98" t="s">
        <v>96</v>
      </c>
      <c r="D16" s="104" t="s">
        <v>97</v>
      </c>
      <c r="E16" s="101">
        <v>0.4</v>
      </c>
      <c r="F16" s="105"/>
      <c r="G16" s="107"/>
      <c r="H16" s="65"/>
      <c r="I16" s="108"/>
      <c r="J16" s="92">
        <f>I16*E16*$B$15</f>
        <v>0</v>
      </c>
      <c r="K16" s="109"/>
      <c r="L16" s="110"/>
      <c r="M16" s="87"/>
    </row>
    <row r="17" spans="1:13" ht="60">
      <c r="A17" s="272" t="s">
        <v>98</v>
      </c>
      <c r="B17" s="267">
        <v>0.3</v>
      </c>
      <c r="C17" s="95" t="s">
        <v>99</v>
      </c>
      <c r="D17" s="97" t="s">
        <v>100</v>
      </c>
      <c r="E17" s="112">
        <v>0.1</v>
      </c>
      <c r="F17" s="102"/>
      <c r="G17" s="106"/>
      <c r="H17" s="63"/>
      <c r="I17" s="62"/>
      <c r="J17" s="90">
        <f t="shared" ref="J17:J22" si="0">I17*E17*$B$17</f>
        <v>0</v>
      </c>
      <c r="K17" s="259"/>
      <c r="L17" s="260"/>
      <c r="M17" s="87"/>
    </row>
    <row r="18" spans="1:13" ht="45">
      <c r="A18" s="273"/>
      <c r="B18" s="275"/>
      <c r="C18" s="96" t="s">
        <v>101</v>
      </c>
      <c r="D18" s="111" t="s">
        <v>102</v>
      </c>
      <c r="E18" s="113">
        <v>0.15</v>
      </c>
      <c r="F18" s="115"/>
      <c r="G18" s="118"/>
      <c r="H18" s="64"/>
      <c r="I18" s="59"/>
      <c r="J18" s="119">
        <f t="shared" si="0"/>
        <v>0</v>
      </c>
      <c r="K18" s="75"/>
      <c r="L18" s="85"/>
      <c r="M18" s="87"/>
    </row>
    <row r="19" spans="1:13" ht="120">
      <c r="A19" s="273"/>
      <c r="B19" s="275"/>
      <c r="C19" s="96" t="s">
        <v>103</v>
      </c>
      <c r="D19" s="111" t="s">
        <v>104</v>
      </c>
      <c r="E19" s="113">
        <v>0.15</v>
      </c>
      <c r="F19" s="115"/>
      <c r="G19" s="118"/>
      <c r="H19" s="64"/>
      <c r="I19" s="59"/>
      <c r="J19" s="119">
        <f t="shared" si="0"/>
        <v>0</v>
      </c>
      <c r="K19" s="75"/>
      <c r="L19" s="85"/>
      <c r="M19" s="87"/>
    </row>
    <row r="20" spans="1:13" ht="66.95" customHeight="1">
      <c r="A20" s="273"/>
      <c r="B20" s="275"/>
      <c r="C20" s="96" t="s">
        <v>105</v>
      </c>
      <c r="D20" s="111" t="s">
        <v>106</v>
      </c>
      <c r="E20" s="113">
        <v>0.1</v>
      </c>
      <c r="F20" s="116"/>
      <c r="G20" s="118"/>
      <c r="H20" s="64"/>
      <c r="I20" s="59"/>
      <c r="J20" s="119">
        <f t="shared" si="0"/>
        <v>0</v>
      </c>
      <c r="K20" s="261"/>
      <c r="L20" s="262"/>
      <c r="M20" s="87"/>
    </row>
    <row r="21" spans="1:13" ht="105">
      <c r="A21" s="273"/>
      <c r="B21" s="275"/>
      <c r="C21" s="96" t="s">
        <v>107</v>
      </c>
      <c r="D21" s="111" t="s">
        <v>108</v>
      </c>
      <c r="E21" s="113">
        <v>0.15</v>
      </c>
      <c r="F21" s="116"/>
      <c r="G21" s="118"/>
      <c r="H21" s="64"/>
      <c r="I21" s="59"/>
      <c r="J21" s="119">
        <f t="shared" si="0"/>
        <v>0</v>
      </c>
      <c r="K21" s="75"/>
      <c r="L21" s="85"/>
      <c r="M21" s="87"/>
    </row>
    <row r="22" spans="1:13" ht="105">
      <c r="A22" s="273"/>
      <c r="B22" s="275"/>
      <c r="C22" s="96" t="s">
        <v>109</v>
      </c>
      <c r="D22" s="111" t="s">
        <v>110</v>
      </c>
      <c r="E22" s="113">
        <v>0.1</v>
      </c>
      <c r="F22" s="116"/>
      <c r="G22" s="118"/>
      <c r="H22" s="64"/>
      <c r="I22" s="59"/>
      <c r="J22" s="119">
        <f t="shared" si="0"/>
        <v>0</v>
      </c>
      <c r="K22" s="261"/>
      <c r="L22" s="262"/>
      <c r="M22" s="87"/>
    </row>
    <row r="23" spans="1:13" ht="174.75">
      <c r="A23" s="274"/>
      <c r="B23" s="276"/>
      <c r="C23" s="94" t="s">
        <v>111</v>
      </c>
      <c r="D23" s="99" t="s">
        <v>112</v>
      </c>
      <c r="E23" s="114">
        <v>0.25</v>
      </c>
      <c r="F23" s="117"/>
      <c r="G23" s="107"/>
      <c r="H23" s="65"/>
      <c r="I23" s="108"/>
      <c r="J23" s="92">
        <f>I23*E23*$B$17</f>
        <v>0</v>
      </c>
      <c r="K23" s="263"/>
      <c r="L23" s="264"/>
      <c r="M23" s="87"/>
    </row>
    <row r="24" spans="1:13" ht="135">
      <c r="A24" s="297" t="s">
        <v>113</v>
      </c>
      <c r="B24" s="267">
        <v>0.3</v>
      </c>
      <c r="C24" s="95" t="s">
        <v>114</v>
      </c>
      <c r="D24" s="97" t="s">
        <v>115</v>
      </c>
      <c r="E24" s="100">
        <v>0.2</v>
      </c>
      <c r="F24" s="116"/>
      <c r="G24" s="106"/>
      <c r="H24" s="63"/>
      <c r="I24" s="62"/>
      <c r="J24" s="90">
        <f t="shared" ref="J24:J29" si="1">I24*E24*$B$24</f>
        <v>0</v>
      </c>
      <c r="K24" s="259"/>
      <c r="L24" s="260"/>
      <c r="M24" s="87"/>
    </row>
    <row r="25" spans="1:13" ht="180">
      <c r="A25" s="298"/>
      <c r="B25" s="275"/>
      <c r="C25" s="303" t="s">
        <v>116</v>
      </c>
      <c r="D25" s="111" t="s">
        <v>117</v>
      </c>
      <c r="E25" s="120">
        <v>0.15</v>
      </c>
      <c r="F25" s="116"/>
      <c r="G25" s="118"/>
      <c r="H25" s="64"/>
      <c r="I25" s="59"/>
      <c r="J25" s="119">
        <f t="shared" si="1"/>
        <v>0</v>
      </c>
      <c r="K25" s="75"/>
      <c r="L25" s="85"/>
      <c r="M25" s="87"/>
    </row>
    <row r="26" spans="1:13" ht="120">
      <c r="A26" s="298"/>
      <c r="B26" s="275"/>
      <c r="C26" s="304"/>
      <c r="D26" s="111" t="s">
        <v>118</v>
      </c>
      <c r="E26" s="120">
        <v>0.15</v>
      </c>
      <c r="F26" s="116"/>
      <c r="G26" s="118"/>
      <c r="H26" s="64"/>
      <c r="I26" s="59"/>
      <c r="J26" s="119">
        <f t="shared" si="1"/>
        <v>0</v>
      </c>
      <c r="K26" s="75"/>
      <c r="L26" s="85"/>
      <c r="M26" s="87"/>
    </row>
    <row r="27" spans="1:13" ht="381.75">
      <c r="A27" s="298"/>
      <c r="B27" s="275"/>
      <c r="C27" s="304"/>
      <c r="D27" s="111" t="s">
        <v>119</v>
      </c>
      <c r="E27" s="120">
        <v>0.15</v>
      </c>
      <c r="F27" s="116"/>
      <c r="G27" s="118"/>
      <c r="H27" s="64" t="s">
        <v>120</v>
      </c>
      <c r="I27" s="59"/>
      <c r="J27" s="119">
        <f t="shared" si="1"/>
        <v>0</v>
      </c>
      <c r="K27" s="75"/>
      <c r="L27" s="85"/>
      <c r="M27" s="87"/>
    </row>
    <row r="28" spans="1:13" ht="366">
      <c r="A28" s="298"/>
      <c r="B28" s="275"/>
      <c r="C28" s="304"/>
      <c r="D28" s="111" t="s">
        <v>121</v>
      </c>
      <c r="E28" s="120">
        <v>0.15</v>
      </c>
      <c r="F28" s="116"/>
      <c r="G28" s="118"/>
      <c r="H28" s="64" t="s">
        <v>122</v>
      </c>
      <c r="I28" s="59"/>
      <c r="J28" s="119">
        <f t="shared" si="1"/>
        <v>0</v>
      </c>
      <c r="K28" s="75"/>
      <c r="L28" s="85"/>
      <c r="M28" s="87"/>
    </row>
    <row r="29" spans="1:13" ht="182.25" thickBot="1">
      <c r="A29" s="298"/>
      <c r="B29" s="275"/>
      <c r="C29" s="305"/>
      <c r="D29" s="111" t="s">
        <v>123</v>
      </c>
      <c r="E29" s="120">
        <v>0.2</v>
      </c>
      <c r="F29" s="116"/>
      <c r="G29" s="118"/>
      <c r="H29" s="64"/>
      <c r="I29" s="59"/>
      <c r="J29" s="119">
        <f t="shared" si="1"/>
        <v>0</v>
      </c>
      <c r="K29" s="75"/>
      <c r="L29" s="85"/>
      <c r="M29" s="87"/>
    </row>
    <row r="30" spans="1:13" ht="45.6" customHeight="1">
      <c r="A30" s="265" t="s">
        <v>124</v>
      </c>
      <c r="B30" s="267">
        <v>0.1</v>
      </c>
      <c r="C30" s="95" t="s">
        <v>125</v>
      </c>
      <c r="D30" s="97" t="s">
        <v>126</v>
      </c>
      <c r="E30" s="100">
        <v>0.6</v>
      </c>
      <c r="F30" s="121"/>
      <c r="G30" s="106"/>
      <c r="H30" s="63"/>
      <c r="I30" s="62"/>
      <c r="J30" s="90">
        <f>I30*E30*$B$30</f>
        <v>0</v>
      </c>
      <c r="K30" s="259"/>
      <c r="L30" s="260"/>
      <c r="M30" s="87"/>
    </row>
    <row r="31" spans="1:13" ht="96.95" customHeight="1">
      <c r="A31" s="266"/>
      <c r="B31" s="269"/>
      <c r="C31" s="94" t="s">
        <v>127</v>
      </c>
      <c r="D31" s="99" t="s">
        <v>128</v>
      </c>
      <c r="E31" s="101">
        <v>0.4</v>
      </c>
      <c r="F31" s="116"/>
      <c r="G31" s="107"/>
      <c r="H31" s="65"/>
      <c r="I31" s="108"/>
      <c r="J31" s="92">
        <f>I31*E31*$B$30</f>
        <v>0</v>
      </c>
      <c r="K31" s="263"/>
      <c r="L31" s="264"/>
      <c r="M31" s="87"/>
    </row>
    <row r="32" spans="1:13" ht="12.6" customHeight="1">
      <c r="A32" s="41" t="s">
        <v>129</v>
      </c>
      <c r="B32" s="42">
        <f>SUM(B13:B31)</f>
        <v>0.99999999999999989</v>
      </c>
      <c r="C32" s="43"/>
      <c r="D32" s="43"/>
      <c r="E32" s="122">
        <f>+SUM(E13:E31)/5</f>
        <v>1</v>
      </c>
      <c r="F32" s="44"/>
      <c r="G32" s="66">
        <f>SUM(G13:G31)</f>
        <v>0</v>
      </c>
      <c r="H32" s="45"/>
      <c r="I32" s="66">
        <f>SUM(I13:I31)</f>
        <v>0</v>
      </c>
      <c r="J32" s="93">
        <f>SUM(J13:J31)*100</f>
        <v>0</v>
      </c>
      <c r="K32" s="299"/>
      <c r="L32" s="300"/>
      <c r="M32" s="87"/>
    </row>
    <row r="33" spans="1:13" ht="15" customHeight="1" thickBot="1">
      <c r="A33" s="301" t="s">
        <v>130</v>
      </c>
      <c r="B33" s="302"/>
      <c r="C33" s="302"/>
      <c r="D33" s="46"/>
      <c r="E33" s="47"/>
      <c r="F33" s="48"/>
      <c r="G33" s="67"/>
      <c r="H33" s="49"/>
      <c r="I33" s="67"/>
      <c r="J33" s="50">
        <f>(J32/I34)*100</f>
        <v>0</v>
      </c>
      <c r="K33" s="51"/>
      <c r="L33" s="86"/>
      <c r="M33" s="87"/>
    </row>
    <row r="34" spans="1:13" ht="33" customHeight="1">
      <c r="A34" s="52"/>
      <c r="B34" s="53"/>
      <c r="C34" s="52"/>
      <c r="D34" s="52"/>
      <c r="E34" s="53"/>
      <c r="F34" s="53"/>
      <c r="G34" s="57" t="s">
        <v>131</v>
      </c>
      <c r="H34" s="53" t="s">
        <v>132</v>
      </c>
      <c r="I34" s="57">
        <v>409</v>
      </c>
      <c r="J34" s="54">
        <f>IF((J33&lt;=100),J33,IF((J33&gt;100),"100",))</f>
        <v>0</v>
      </c>
      <c r="K34" s="52" t="s">
        <v>133</v>
      </c>
      <c r="L34" s="52"/>
    </row>
    <row r="35" spans="1:13" ht="15">
      <c r="A35" s="55" t="s">
        <v>134</v>
      </c>
      <c r="B35" s="56"/>
      <c r="C35" s="56"/>
      <c r="D35" s="52"/>
      <c r="E35" s="53"/>
      <c r="F35" s="57"/>
      <c r="G35" s="57"/>
      <c r="H35" s="57"/>
      <c r="I35" s="57"/>
      <c r="J35" s="58"/>
      <c r="K35" s="58"/>
      <c r="L35" s="58"/>
    </row>
    <row r="36" spans="1:13" ht="14.45" customHeight="1">
      <c r="A36" s="306" t="s">
        <v>135</v>
      </c>
      <c r="B36" s="307"/>
      <c r="C36" s="312" t="s">
        <v>136</v>
      </c>
      <c r="D36" s="312"/>
      <c r="E36" s="53"/>
      <c r="F36" s="57"/>
      <c r="G36" s="57"/>
      <c r="H36" s="57"/>
      <c r="I36" s="57"/>
      <c r="J36" s="58"/>
      <c r="K36" s="58"/>
      <c r="L36" s="58"/>
    </row>
    <row r="37" spans="1:13" ht="34.15" customHeight="1">
      <c r="A37" s="308"/>
      <c r="B37" s="309"/>
      <c r="C37" s="312"/>
      <c r="D37" s="312"/>
      <c r="E37" s="53"/>
      <c r="F37" s="57"/>
      <c r="G37" s="57"/>
      <c r="H37" s="149"/>
      <c r="I37" s="149"/>
      <c r="J37" s="149"/>
      <c r="K37" s="149"/>
      <c r="L37" s="149"/>
      <c r="M37" s="149"/>
    </row>
    <row r="38" spans="1:13" ht="18.75" customHeight="1">
      <c r="A38" s="310">
        <v>0</v>
      </c>
      <c r="B38" s="311"/>
      <c r="C38" s="313" t="s">
        <v>137</v>
      </c>
      <c r="D38" s="313"/>
      <c r="E38" s="77"/>
      <c r="F38" s="77"/>
    </row>
    <row r="39" spans="1:13" ht="18.75" customHeight="1">
      <c r="A39" s="310">
        <v>1</v>
      </c>
      <c r="B39" s="311"/>
      <c r="C39" s="313" t="s">
        <v>138</v>
      </c>
      <c r="D39" s="313"/>
      <c r="E39" s="77"/>
      <c r="F39" s="77"/>
      <c r="L39" s="58"/>
    </row>
    <row r="40" spans="1:13" ht="19.5" customHeight="1">
      <c r="A40" s="310">
        <v>2</v>
      </c>
      <c r="B40" s="311"/>
      <c r="C40" s="313" t="s">
        <v>139</v>
      </c>
      <c r="D40" s="313"/>
      <c r="E40" s="77"/>
      <c r="F40" s="77"/>
      <c r="L40" s="58"/>
    </row>
    <row r="41" spans="1:13" ht="18.75" customHeight="1">
      <c r="A41" s="310">
        <v>3</v>
      </c>
      <c r="B41" s="311"/>
      <c r="C41" s="313" t="s">
        <v>140</v>
      </c>
      <c r="D41" s="313"/>
      <c r="E41" s="77"/>
      <c r="F41" s="77"/>
      <c r="L41" s="58"/>
    </row>
    <row r="42" spans="1:13" ht="18.75" customHeight="1">
      <c r="A42" s="315">
        <v>4</v>
      </c>
      <c r="B42" s="316"/>
      <c r="C42" s="314" t="s">
        <v>141</v>
      </c>
      <c r="D42" s="314"/>
      <c r="E42" s="76"/>
      <c r="F42" s="76"/>
      <c r="L42" s="58"/>
    </row>
    <row r="43" spans="1:13" ht="59.45" customHeight="1">
      <c r="A43" s="315" t="s">
        <v>142</v>
      </c>
      <c r="B43" s="316"/>
      <c r="C43" s="314" t="s">
        <v>143</v>
      </c>
      <c r="D43" s="314"/>
      <c r="E43" s="53"/>
      <c r="F43" s="57"/>
      <c r="L43" s="58"/>
    </row>
    <row r="45" spans="1:13" ht="12.6" customHeight="1">
      <c r="A45" s="295" t="s">
        <v>144</v>
      </c>
      <c r="B45" s="296"/>
      <c r="C45" s="296"/>
      <c r="D45" s="296"/>
      <c r="E45" s="296"/>
      <c r="F45" s="296"/>
      <c r="G45" s="296"/>
      <c r="H45" s="296"/>
      <c r="I45" s="296"/>
      <c r="J45" s="296"/>
      <c r="K45" s="296"/>
    </row>
    <row r="46" spans="1:13" ht="12.6" customHeight="1">
      <c r="A46" s="296"/>
      <c r="B46" s="296"/>
      <c r="C46" s="296"/>
      <c r="D46" s="296"/>
      <c r="E46" s="296"/>
      <c r="F46" s="296"/>
      <c r="G46" s="296"/>
      <c r="H46" s="296"/>
      <c r="I46" s="296"/>
      <c r="J46" s="296"/>
      <c r="K46" s="296"/>
    </row>
    <row r="47" spans="1:13" ht="12.6" customHeight="1">
      <c r="A47" s="296"/>
      <c r="B47" s="296"/>
      <c r="C47" s="296"/>
      <c r="D47" s="296"/>
      <c r="E47" s="296"/>
      <c r="F47" s="296"/>
      <c r="G47" s="296"/>
      <c r="H47" s="296"/>
      <c r="I47" s="296"/>
      <c r="J47" s="296"/>
      <c r="K47" s="296"/>
    </row>
    <row r="48" spans="1:13" ht="12.6" customHeight="1">
      <c r="A48" s="296"/>
      <c r="B48" s="296"/>
      <c r="C48" s="296"/>
      <c r="D48" s="296"/>
      <c r="E48" s="296"/>
      <c r="F48" s="296"/>
      <c r="G48" s="296"/>
      <c r="H48" s="296"/>
      <c r="I48" s="296"/>
      <c r="J48" s="296"/>
      <c r="K48" s="296"/>
    </row>
    <row r="49" spans="1:11" ht="12.6" customHeight="1">
      <c r="A49" s="296"/>
      <c r="B49" s="296"/>
      <c r="C49" s="296"/>
      <c r="D49" s="296"/>
      <c r="E49" s="296"/>
      <c r="F49" s="296"/>
      <c r="G49" s="296"/>
      <c r="H49" s="296"/>
      <c r="I49" s="296"/>
      <c r="J49" s="296"/>
      <c r="K49" s="296"/>
    </row>
    <row r="50" spans="1:11" ht="169.5" customHeight="1">
      <c r="A50" s="296"/>
      <c r="B50" s="296"/>
      <c r="C50" s="296"/>
      <c r="D50" s="296"/>
      <c r="E50" s="296"/>
      <c r="F50" s="296"/>
      <c r="G50" s="296"/>
      <c r="H50" s="296"/>
      <c r="I50" s="296"/>
      <c r="J50" s="296"/>
      <c r="K50" s="296"/>
    </row>
  </sheetData>
  <sheetProtection algorithmName="SHA-512" hashValue="54bkqFkIftkkLdC1W+6r+2lMbWQCSHGNsZJDfSdROl6WmATXtjAMlhnZuINc99+qaAj1yE95ItDrFHcYR+gjZQ==" saltValue="E349VVTJe9xfEIorfmwktw==" spinCount="100000" sheet="1" objects="1" scenarios="1" formatColumns="0" formatRows="0"/>
  <mergeCells count="55">
    <mergeCell ref="C40:D40"/>
    <mergeCell ref="C41:D41"/>
    <mergeCell ref="C42:D42"/>
    <mergeCell ref="C43:D43"/>
    <mergeCell ref="B30:B31"/>
    <mergeCell ref="A41:B41"/>
    <mergeCell ref="A42:B42"/>
    <mergeCell ref="A43:B43"/>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cols>
    <col min="1" max="1" width="150.7109375" style="2" customWidth="1"/>
    <col min="2" max="16384" width="11.42578125" style="2"/>
  </cols>
  <sheetData>
    <row r="1" spans="1:1">
      <c r="A1" s="22" t="s">
        <v>145</v>
      </c>
    </row>
    <row r="2" spans="1:1">
      <c r="A2" s="23"/>
    </row>
    <row r="3" spans="1:1">
      <c r="A3" s="23"/>
    </row>
    <row r="4" spans="1:1">
      <c r="A4" s="24"/>
    </row>
    <row r="5" spans="1:1">
      <c r="A5" s="24"/>
    </row>
    <row r="6" spans="1:1">
      <c r="A6" s="24"/>
    </row>
    <row r="8" spans="1:1">
      <c r="A8" s="24"/>
    </row>
    <row r="9" spans="1:1">
      <c r="A9" s="23"/>
    </row>
    <row r="10" spans="1:1">
      <c r="A10" s="23"/>
    </row>
    <row r="11" spans="1:1">
      <c r="A11" s="79" t="s">
        <v>146</v>
      </c>
    </row>
    <row r="12" spans="1:1">
      <c r="A12" s="25" t="s">
        <v>147</v>
      </c>
    </row>
    <row r="13" spans="1:1">
      <c r="A13" s="78"/>
    </row>
    <row r="14" spans="1:1">
      <c r="A14" s="23" t="s">
        <v>148</v>
      </c>
    </row>
    <row r="15" spans="1:1">
      <c r="A15" s="23"/>
    </row>
    <row r="16" spans="1:1">
      <c r="A16" s="79" t="s">
        <v>149</v>
      </c>
    </row>
    <row r="17" spans="1:1" ht="25.5">
      <c r="A17" s="23" t="s">
        <v>150</v>
      </c>
    </row>
    <row r="18" spans="1:1" ht="12.75" customHeight="1">
      <c r="A18" s="24" t="s">
        <v>151</v>
      </c>
    </row>
    <row r="19" spans="1:1" ht="12.75" customHeight="1">
      <c r="A19" s="24" t="s">
        <v>152</v>
      </c>
    </row>
    <row r="20" spans="1:1" ht="13.5" customHeight="1">
      <c r="A20" s="24" t="s">
        <v>153</v>
      </c>
    </row>
    <row r="21" spans="1:1" ht="12.75" customHeight="1">
      <c r="A21" s="24" t="s">
        <v>154</v>
      </c>
    </row>
    <row r="22" spans="1:1" ht="12.75" customHeight="1">
      <c r="A22" s="24" t="s">
        <v>155</v>
      </c>
    </row>
    <row r="23" spans="1:1" ht="13.5" customHeight="1">
      <c r="A23" s="24" t="s">
        <v>156</v>
      </c>
    </row>
    <row r="24" spans="1:1" ht="13.5" customHeight="1">
      <c r="A24" s="26" t="s">
        <v>148</v>
      </c>
    </row>
  </sheetData>
  <phoneticPr fontId="23"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75"/>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3" t="s">
        <v>157</v>
      </c>
      <c r="B1" s="324"/>
      <c r="C1" s="324"/>
      <c r="D1" s="324"/>
      <c r="E1" s="325"/>
    </row>
    <row r="2" spans="1:6" s="2" customFormat="1">
      <c r="A2" s="326" t="s">
        <v>15</v>
      </c>
      <c r="B2" s="327"/>
      <c r="C2" s="327"/>
      <c r="D2" s="327"/>
      <c r="E2" s="328"/>
      <c r="F2" s="1"/>
    </row>
    <row r="3" spans="1:6" s="2" customFormat="1">
      <c r="A3" s="326"/>
      <c r="B3" s="327"/>
      <c r="C3" s="327"/>
      <c r="D3" s="327"/>
      <c r="E3" s="328"/>
      <c r="F3" s="1"/>
    </row>
    <row r="4" spans="1:6" s="2" customFormat="1" ht="21.75" customHeight="1">
      <c r="A4" s="329" t="s">
        <v>77</v>
      </c>
      <c r="B4" s="330"/>
      <c r="C4" s="330"/>
      <c r="D4" s="330"/>
      <c r="E4" s="331"/>
      <c r="F4" s="1"/>
    </row>
    <row r="5" spans="1:6" ht="72.75" customHeight="1">
      <c r="A5" s="320" t="s">
        <v>158</v>
      </c>
      <c r="B5" s="321"/>
      <c r="C5" s="321"/>
      <c r="D5" s="321"/>
      <c r="E5" s="322"/>
    </row>
    <row r="6" spans="1:6">
      <c r="A6" s="5"/>
      <c r="B6" s="6"/>
      <c r="C6" s="6"/>
      <c r="D6" s="6"/>
      <c r="E6" s="7"/>
    </row>
    <row r="7" spans="1:6" ht="25.5">
      <c r="A7" s="145" t="s">
        <v>159</v>
      </c>
      <c r="B7" s="8" t="s">
        <v>160</v>
      </c>
      <c r="C7" s="8" t="s">
        <v>161</v>
      </c>
      <c r="D7" s="8" t="s">
        <v>162</v>
      </c>
      <c r="E7" s="9" t="s">
        <v>163</v>
      </c>
    </row>
    <row r="8" spans="1:6" ht="202.5" customHeight="1">
      <c r="A8" s="70" t="s">
        <v>164</v>
      </c>
      <c r="B8" s="71" t="s">
        <v>165</v>
      </c>
      <c r="C8" s="72" t="s">
        <v>166</v>
      </c>
      <c r="D8" s="10" t="s">
        <v>167</v>
      </c>
      <c r="E8" s="146" t="s">
        <v>168</v>
      </c>
    </row>
    <row r="9" spans="1:6" ht="54.75" customHeight="1">
      <c r="A9" s="332" t="s">
        <v>169</v>
      </c>
      <c r="B9" s="333"/>
      <c r="C9" s="333"/>
      <c r="D9" s="333"/>
      <c r="E9" s="334"/>
    </row>
    <row r="10" spans="1:6" ht="204.75" customHeight="1">
      <c r="A10" s="73" t="s">
        <v>170</v>
      </c>
      <c r="B10" s="147" t="s">
        <v>171</v>
      </c>
      <c r="C10" s="74" t="s">
        <v>172</v>
      </c>
      <c r="D10" s="27" t="s">
        <v>173</v>
      </c>
      <c r="E10" s="148" t="s">
        <v>174</v>
      </c>
    </row>
    <row r="11" spans="1:6" ht="56.25" customHeight="1">
      <c r="A11" s="317" t="s">
        <v>175</v>
      </c>
      <c r="B11" s="318"/>
      <c r="C11" s="318"/>
      <c r="D11" s="318"/>
      <c r="E11" s="319"/>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31BF6-8CB9-4E5F-8AFD-429EEAC6ACCE}">
  <sheetPr>
    <pageSetUpPr fitToPage="1"/>
  </sheetPr>
  <dimension ref="A1:M33"/>
  <sheetViews>
    <sheetView view="pageBreakPreview" topLeftCell="A7" zoomScaleNormal="100" zoomScaleSheetLayoutView="100" workbookViewId="0">
      <selection activeCell="D14" sqref="D14:F14"/>
    </sheetView>
  </sheetViews>
  <sheetFormatPr defaultRowHeight="12.75"/>
  <cols>
    <col min="1" max="1" width="3.28515625" style="154" customWidth="1"/>
    <col min="2" max="3" width="39.140625" style="154" customWidth="1"/>
    <col min="4" max="4" width="25.7109375" style="154" customWidth="1"/>
    <col min="5" max="5" width="21.85546875" style="154" customWidth="1"/>
    <col min="6" max="6" width="20.5703125" style="154" customWidth="1"/>
    <col min="7" max="7" width="25.7109375" style="154" customWidth="1"/>
    <col min="8" max="8" width="13.7109375" style="154" customWidth="1"/>
    <col min="9" max="9" width="2.42578125" style="154" customWidth="1"/>
    <col min="10" max="11" width="13.85546875" style="154" customWidth="1"/>
    <col min="12" max="12" width="14.28515625" style="154" customWidth="1"/>
    <col min="13" max="13" width="21.140625" style="154" customWidth="1"/>
    <col min="14" max="16384" width="9.140625" style="154"/>
  </cols>
  <sheetData>
    <row r="1" spans="1:12" ht="15.75">
      <c r="B1" s="150" t="s">
        <v>176</v>
      </c>
      <c r="C1" s="151"/>
      <c r="D1" s="152"/>
      <c r="E1" s="152"/>
      <c r="F1" s="152"/>
      <c r="G1" s="152"/>
      <c r="H1" s="152"/>
      <c r="I1" s="152"/>
      <c r="J1" s="152"/>
      <c r="K1" s="152"/>
      <c r="L1" s="153"/>
    </row>
    <row r="2" spans="1:12" ht="23.25" customHeight="1">
      <c r="B2" s="155" t="s">
        <v>177</v>
      </c>
      <c r="C2" s="156"/>
      <c r="D2" s="157"/>
      <c r="E2" s="157"/>
      <c r="F2" s="157"/>
      <c r="G2" s="157"/>
      <c r="H2" s="157"/>
      <c r="I2" s="157"/>
      <c r="J2" s="157"/>
      <c r="K2" s="157"/>
      <c r="L2" s="158"/>
    </row>
    <row r="3" spans="1:12" ht="10.5" customHeight="1">
      <c r="B3" s="159"/>
      <c r="C3" s="160"/>
      <c r="D3" s="161"/>
      <c r="E3" s="161"/>
      <c r="F3" s="161"/>
      <c r="G3" s="161"/>
      <c r="H3" s="161"/>
      <c r="I3" s="161"/>
      <c r="J3" s="161"/>
      <c r="K3" s="161"/>
      <c r="L3" s="162"/>
    </row>
    <row r="4" spans="1:12" s="166" customFormat="1">
      <c r="B4" s="355" t="s">
        <v>15</v>
      </c>
      <c r="C4" s="356"/>
      <c r="D4" s="356"/>
      <c r="E4" s="356"/>
      <c r="F4" s="163"/>
      <c r="G4" s="163"/>
      <c r="H4" s="163"/>
      <c r="I4" s="164"/>
      <c r="J4" s="164"/>
      <c r="K4" s="164"/>
      <c r="L4" s="165"/>
    </row>
    <row r="5" spans="1:12" s="166" customFormat="1">
      <c r="B5" s="355" t="s">
        <v>16</v>
      </c>
      <c r="C5" s="356"/>
      <c r="D5" s="356"/>
      <c r="E5" s="356"/>
      <c r="F5" s="163"/>
      <c r="G5" s="163"/>
      <c r="H5" s="163"/>
      <c r="I5" s="164"/>
      <c r="J5" s="164"/>
      <c r="K5" s="164"/>
      <c r="L5" s="165"/>
    </row>
    <row r="6" spans="1:12" s="166" customFormat="1">
      <c r="B6" s="355" t="s">
        <v>17</v>
      </c>
      <c r="C6" s="356"/>
      <c r="D6" s="356"/>
      <c r="E6" s="356"/>
      <c r="F6" s="163"/>
      <c r="G6" s="163"/>
      <c r="H6" s="163"/>
      <c r="I6" s="164"/>
      <c r="J6" s="164"/>
      <c r="K6" s="164"/>
      <c r="L6" s="165"/>
    </row>
    <row r="7" spans="1:12" ht="60.75" customHeight="1">
      <c r="B7" s="337" t="s">
        <v>178</v>
      </c>
      <c r="C7" s="338"/>
      <c r="D7" s="338"/>
      <c r="E7" s="338"/>
      <c r="F7" s="339"/>
      <c r="G7" s="339"/>
      <c r="H7" s="339"/>
      <c r="I7" s="339"/>
      <c r="J7" s="339"/>
      <c r="K7" s="339"/>
      <c r="L7" s="340"/>
    </row>
    <row r="8" spans="1:12" ht="41.1" customHeight="1">
      <c r="A8" s="168"/>
      <c r="B8" s="341" t="s">
        <v>179</v>
      </c>
      <c r="C8" s="342"/>
      <c r="D8" s="342"/>
      <c r="E8" s="342"/>
      <c r="F8" s="342"/>
      <c r="G8" s="342"/>
      <c r="H8" s="342"/>
      <c r="I8" s="342"/>
      <c r="J8" s="343"/>
      <c r="K8" s="167"/>
      <c r="L8" s="167"/>
    </row>
    <row r="9" spans="1:12" ht="38.25">
      <c r="A9" s="168" t="s">
        <v>2</v>
      </c>
      <c r="B9" s="168" t="s">
        <v>18</v>
      </c>
      <c r="C9" s="196" t="s">
        <v>19</v>
      </c>
      <c r="D9" s="168" t="s">
        <v>6</v>
      </c>
      <c r="E9" s="168" t="s">
        <v>7</v>
      </c>
      <c r="F9" s="168" t="s">
        <v>180</v>
      </c>
      <c r="G9" s="168" t="s">
        <v>20</v>
      </c>
      <c r="H9" s="169" t="s">
        <v>181</v>
      </c>
      <c r="I9" s="170"/>
      <c r="J9" s="169"/>
      <c r="K9" s="167"/>
      <c r="L9" s="167"/>
    </row>
    <row r="10" spans="1:12" ht="216">
      <c r="A10" s="214">
        <v>1</v>
      </c>
      <c r="B10" s="171" t="s">
        <v>182</v>
      </c>
      <c r="C10" s="172" t="s">
        <v>183</v>
      </c>
      <c r="D10" s="173" t="s">
        <v>184</v>
      </c>
      <c r="E10" s="173" t="s">
        <v>185</v>
      </c>
      <c r="F10" s="173" t="s">
        <v>186</v>
      </c>
      <c r="G10" s="174"/>
      <c r="H10" s="174"/>
      <c r="I10" s="175"/>
      <c r="J10" s="176"/>
      <c r="K10" s="177"/>
      <c r="L10" s="177"/>
    </row>
    <row r="11" spans="1:12" ht="144">
      <c r="A11" s="214">
        <v>2</v>
      </c>
      <c r="B11" s="171" t="s">
        <v>187</v>
      </c>
      <c r="C11" s="172" t="s">
        <v>188</v>
      </c>
      <c r="D11" s="173" t="s">
        <v>189</v>
      </c>
      <c r="E11" s="173" t="s">
        <v>190</v>
      </c>
      <c r="F11" s="173" t="s">
        <v>191</v>
      </c>
      <c r="G11" s="174"/>
      <c r="H11" s="174"/>
      <c r="I11" s="178"/>
      <c r="J11" s="179"/>
      <c r="K11" s="177"/>
      <c r="L11" s="177"/>
    </row>
    <row r="12" spans="1:12" ht="192">
      <c r="A12" s="214">
        <v>3</v>
      </c>
      <c r="B12" s="171" t="s">
        <v>192</v>
      </c>
      <c r="C12" s="172" t="s">
        <v>193</v>
      </c>
      <c r="D12" s="173" t="s">
        <v>194</v>
      </c>
      <c r="E12" s="173" t="s">
        <v>195</v>
      </c>
      <c r="F12" s="173" t="s">
        <v>196</v>
      </c>
      <c r="G12" s="174"/>
      <c r="H12" s="174"/>
      <c r="I12" s="178"/>
      <c r="J12" s="179"/>
      <c r="K12" s="177"/>
      <c r="L12" s="177"/>
    </row>
    <row r="13" spans="1:12" ht="48">
      <c r="A13" s="214">
        <v>4</v>
      </c>
      <c r="B13" s="171" t="s">
        <v>197</v>
      </c>
      <c r="C13" s="172" t="s">
        <v>198</v>
      </c>
      <c r="D13" s="173" t="s">
        <v>199</v>
      </c>
      <c r="E13" s="173" t="s">
        <v>200</v>
      </c>
      <c r="F13" s="173" t="s">
        <v>201</v>
      </c>
      <c r="G13" s="174"/>
      <c r="H13" s="174"/>
      <c r="I13" s="178"/>
      <c r="J13" s="179"/>
      <c r="K13" s="177"/>
      <c r="L13" s="177"/>
    </row>
    <row r="14" spans="1:12" ht="125.25">
      <c r="A14" s="214">
        <v>5</v>
      </c>
      <c r="B14" s="171" t="s">
        <v>202</v>
      </c>
      <c r="C14" s="172" t="s">
        <v>203</v>
      </c>
      <c r="D14" s="215" t="s">
        <v>204</v>
      </c>
      <c r="E14" s="216" t="s">
        <v>205</v>
      </c>
      <c r="F14" s="217" t="s">
        <v>206</v>
      </c>
      <c r="G14" s="174"/>
      <c r="H14" s="174"/>
      <c r="I14" s="178"/>
      <c r="J14" s="179"/>
      <c r="K14" s="177"/>
      <c r="L14" s="177"/>
    </row>
    <row r="15" spans="1:12" ht="48">
      <c r="A15" s="214">
        <v>6</v>
      </c>
      <c r="B15" s="171" t="s">
        <v>30</v>
      </c>
      <c r="C15" s="172" t="s">
        <v>207</v>
      </c>
      <c r="D15" s="173" t="s">
        <v>208</v>
      </c>
      <c r="E15" s="173" t="s">
        <v>209</v>
      </c>
      <c r="F15" s="173" t="s">
        <v>210</v>
      </c>
      <c r="G15" s="174"/>
      <c r="H15" s="174"/>
      <c r="I15" s="178"/>
      <c r="J15" s="179"/>
      <c r="K15" s="177"/>
      <c r="L15" s="177"/>
    </row>
    <row r="16" spans="1:12" ht="108">
      <c r="A16" s="214">
        <v>7</v>
      </c>
      <c r="B16" s="171" t="s">
        <v>211</v>
      </c>
      <c r="C16" s="172" t="s">
        <v>212</v>
      </c>
      <c r="D16" s="173" t="s">
        <v>189</v>
      </c>
      <c r="E16" s="173" t="s">
        <v>213</v>
      </c>
      <c r="F16" s="173" t="s">
        <v>214</v>
      </c>
      <c r="G16" s="174"/>
      <c r="H16" s="174"/>
      <c r="I16" s="178"/>
      <c r="J16" s="179"/>
      <c r="K16" s="177"/>
      <c r="L16" s="177"/>
    </row>
    <row r="17" spans="1:13" ht="144">
      <c r="A17" s="214">
        <v>8</v>
      </c>
      <c r="B17" s="171" t="s">
        <v>34</v>
      </c>
      <c r="C17" s="172" t="s">
        <v>215</v>
      </c>
      <c r="D17" s="173" t="s">
        <v>216</v>
      </c>
      <c r="E17" s="197">
        <v>1</v>
      </c>
      <c r="F17" s="173" t="s">
        <v>217</v>
      </c>
      <c r="G17" s="174"/>
      <c r="H17" s="174"/>
      <c r="I17" s="178"/>
      <c r="J17" s="179"/>
      <c r="K17" s="177"/>
      <c r="L17" s="177"/>
    </row>
    <row r="18" spans="1:13" ht="120">
      <c r="A18" s="214">
        <v>9</v>
      </c>
      <c r="B18" s="171" t="s">
        <v>218</v>
      </c>
      <c r="C18" s="172" t="s">
        <v>219</v>
      </c>
      <c r="D18" s="173" t="s">
        <v>220</v>
      </c>
      <c r="E18" s="173" t="s">
        <v>221</v>
      </c>
      <c r="F18" s="173" t="s">
        <v>222</v>
      </c>
      <c r="G18" s="174"/>
      <c r="H18" s="174"/>
      <c r="I18" s="178"/>
      <c r="J18" s="179"/>
      <c r="K18" s="177"/>
      <c r="L18" s="177"/>
    </row>
    <row r="19" spans="1:13" ht="120">
      <c r="A19" s="214">
        <v>10</v>
      </c>
      <c r="B19" s="171" t="s">
        <v>223</v>
      </c>
      <c r="C19" s="172" t="s">
        <v>224</v>
      </c>
      <c r="D19" s="173" t="s">
        <v>225</v>
      </c>
      <c r="E19" s="173" t="s">
        <v>226</v>
      </c>
      <c r="F19" s="173" t="s">
        <v>201</v>
      </c>
      <c r="G19" s="174"/>
      <c r="H19" s="174"/>
      <c r="I19" s="178"/>
      <c r="J19" s="179"/>
      <c r="K19" s="177"/>
      <c r="L19" s="177"/>
    </row>
    <row r="20" spans="1:13" ht="288">
      <c r="A20" s="214">
        <v>11</v>
      </c>
      <c r="B20" s="171" t="s">
        <v>227</v>
      </c>
      <c r="C20" s="172" t="s">
        <v>228</v>
      </c>
      <c r="D20" s="173" t="s">
        <v>229</v>
      </c>
      <c r="E20" s="173" t="s">
        <v>230</v>
      </c>
      <c r="F20" s="173" t="s">
        <v>231</v>
      </c>
      <c r="G20" s="174"/>
      <c r="H20" s="174"/>
      <c r="I20" s="178"/>
      <c r="J20" s="179"/>
      <c r="K20" s="177"/>
      <c r="L20" s="177"/>
    </row>
    <row r="21" spans="1:13" ht="36">
      <c r="A21" s="214">
        <v>12</v>
      </c>
      <c r="B21" s="171" t="s">
        <v>232</v>
      </c>
      <c r="C21" s="198" t="s">
        <v>233</v>
      </c>
      <c r="D21" s="173" t="s">
        <v>234</v>
      </c>
      <c r="E21" s="197">
        <v>1</v>
      </c>
      <c r="F21" s="173" t="s">
        <v>235</v>
      </c>
      <c r="G21" s="174"/>
      <c r="H21" s="174"/>
      <c r="I21" s="178"/>
      <c r="J21" s="179"/>
      <c r="K21" s="177"/>
      <c r="L21" s="177"/>
    </row>
    <row r="22" spans="1:13" ht="120">
      <c r="A22" s="214">
        <v>13</v>
      </c>
      <c r="B22" s="171" t="s">
        <v>236</v>
      </c>
      <c r="C22" s="172" t="s">
        <v>237</v>
      </c>
      <c r="D22" s="173" t="s">
        <v>238</v>
      </c>
      <c r="E22" s="173" t="s">
        <v>239</v>
      </c>
      <c r="F22" s="173" t="s">
        <v>240</v>
      </c>
      <c r="G22" s="174"/>
      <c r="H22" s="174"/>
      <c r="I22" s="178"/>
      <c r="J22" s="179"/>
      <c r="K22" s="177"/>
      <c r="L22" s="177"/>
    </row>
    <row r="23" spans="1:13" ht="72">
      <c r="A23" s="214">
        <v>14</v>
      </c>
      <c r="B23" s="171" t="s">
        <v>241</v>
      </c>
      <c r="C23" s="172" t="s">
        <v>242</v>
      </c>
      <c r="D23" s="173" t="s">
        <v>243</v>
      </c>
      <c r="E23" s="173" t="s">
        <v>244</v>
      </c>
      <c r="F23" s="173" t="s">
        <v>245</v>
      </c>
      <c r="G23" s="174"/>
      <c r="H23" s="174"/>
      <c r="I23" s="178"/>
      <c r="J23" s="179"/>
      <c r="K23" s="177"/>
      <c r="L23" s="177"/>
    </row>
    <row r="24" spans="1:13" ht="72">
      <c r="A24" s="214">
        <v>15</v>
      </c>
      <c r="B24" s="171" t="s">
        <v>246</v>
      </c>
      <c r="C24" s="180" t="s">
        <v>247</v>
      </c>
      <c r="D24" s="173" t="s">
        <v>248</v>
      </c>
      <c r="E24" s="197">
        <v>1</v>
      </c>
      <c r="F24" s="173" t="s">
        <v>245</v>
      </c>
      <c r="G24" s="174"/>
      <c r="H24" s="174"/>
      <c r="I24" s="178"/>
      <c r="J24" s="179"/>
      <c r="K24" s="177"/>
      <c r="L24" s="177"/>
    </row>
    <row r="25" spans="1:13" ht="12.75" customHeight="1" thickBot="1">
      <c r="B25" s="181"/>
      <c r="C25" s="182"/>
      <c r="D25" s="182"/>
      <c r="E25" s="182"/>
      <c r="F25" s="182"/>
      <c r="G25" s="182"/>
      <c r="H25" s="183"/>
      <c r="I25" s="184"/>
      <c r="J25" s="185"/>
      <c r="K25" s="186"/>
      <c r="L25" s="187"/>
    </row>
    <row r="26" spans="1:13" ht="21.75" customHeight="1">
      <c r="B26" s="335" t="s">
        <v>57</v>
      </c>
      <c r="C26" s="335"/>
      <c r="D26" s="335"/>
      <c r="E26" s="335"/>
      <c r="F26" s="335"/>
      <c r="G26" s="335"/>
      <c r="H26" s="335"/>
      <c r="I26" s="188"/>
      <c r="J26" s="161"/>
      <c r="K26" s="161"/>
      <c r="L26" s="189"/>
    </row>
    <row r="27" spans="1:13" ht="22.5" customHeight="1">
      <c r="B27" s="336"/>
      <c r="C27" s="336"/>
      <c r="D27" s="336"/>
      <c r="E27" s="336"/>
      <c r="F27" s="336"/>
      <c r="G27" s="336"/>
      <c r="H27" s="336"/>
      <c r="I27" s="190"/>
      <c r="J27" s="190"/>
      <c r="K27" s="190"/>
      <c r="L27" s="190"/>
      <c r="M27" s="190"/>
    </row>
    <row r="28" spans="1:13" ht="21" customHeight="1">
      <c r="B28" s="336"/>
      <c r="C28" s="336"/>
      <c r="D28" s="336"/>
      <c r="E28" s="336"/>
      <c r="F28" s="336"/>
      <c r="G28" s="336"/>
      <c r="H28" s="336"/>
      <c r="I28" s="191"/>
      <c r="J28" s="191"/>
      <c r="K28" s="191"/>
    </row>
    <row r="30" spans="1:13" ht="15.75">
      <c r="B30" s="192"/>
    </row>
    <row r="31" spans="1:13">
      <c r="B31" s="193"/>
      <c r="C31" s="194"/>
      <c r="D31" s="194"/>
      <c r="E31" s="194"/>
      <c r="F31" s="194"/>
    </row>
    <row r="32" spans="1:13">
      <c r="B32" s="193"/>
      <c r="C32" s="194"/>
      <c r="D32" s="194"/>
      <c r="E32" s="194"/>
      <c r="F32" s="194"/>
    </row>
    <row r="33" spans="2:6">
      <c r="B33" s="193"/>
      <c r="C33" s="195"/>
      <c r="D33" s="195"/>
      <c r="E33" s="195"/>
      <c r="F33" s="195"/>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4"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75"/>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44" t="s">
        <v>249</v>
      </c>
      <c r="B1" s="345"/>
      <c r="C1" s="345"/>
      <c r="D1" s="345"/>
      <c r="E1" s="345"/>
      <c r="F1" s="345"/>
      <c r="G1" s="346"/>
    </row>
    <row r="2" spans="1:7" ht="15.75">
      <c r="A2" s="17" t="s">
        <v>250</v>
      </c>
      <c r="B2" s="18"/>
      <c r="C2" s="18"/>
      <c r="D2" s="19"/>
      <c r="E2" s="19"/>
      <c r="F2" s="19"/>
      <c r="G2" s="20"/>
    </row>
    <row r="3" spans="1:7" ht="15.75">
      <c r="A3" s="11"/>
      <c r="B3" s="16"/>
      <c r="C3" s="16"/>
      <c r="D3" s="3"/>
      <c r="E3" s="3"/>
      <c r="F3" s="3"/>
      <c r="G3" s="3"/>
    </row>
    <row r="4" spans="1:7">
      <c r="A4" s="357" t="s">
        <v>15</v>
      </c>
      <c r="B4" s="351"/>
      <c r="C4" s="351"/>
      <c r="D4" s="351"/>
      <c r="E4" s="351"/>
      <c r="F4" s="351"/>
      <c r="G4" s="88"/>
    </row>
    <row r="5" spans="1:7">
      <c r="A5" s="357" t="s">
        <v>16</v>
      </c>
      <c r="B5" s="351"/>
      <c r="C5" s="351"/>
      <c r="D5" s="351"/>
      <c r="E5" s="351"/>
      <c r="F5" s="351"/>
      <c r="G5" s="88"/>
    </row>
    <row r="6" spans="1:7">
      <c r="A6" s="357" t="s">
        <v>17</v>
      </c>
      <c r="B6" s="351"/>
      <c r="C6" s="351"/>
      <c r="D6" s="351"/>
      <c r="E6" s="351"/>
      <c r="F6" s="351"/>
      <c r="G6" s="88"/>
    </row>
    <row r="7" spans="1:7">
      <c r="A7" s="12"/>
      <c r="B7" s="13"/>
      <c r="C7" s="13"/>
      <c r="D7" s="13"/>
      <c r="E7" s="14"/>
      <c r="F7" s="14"/>
      <c r="G7" s="14"/>
    </row>
    <row r="8" spans="1:7" ht="47.25" customHeight="1">
      <c r="A8" s="347" t="s">
        <v>251</v>
      </c>
      <c r="B8" s="348"/>
      <c r="C8" s="348"/>
      <c r="D8" s="348"/>
      <c r="E8" s="348"/>
      <c r="F8" s="348"/>
      <c r="G8" s="34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file>

<file path=customXml/itemProps2.xml><?xml version="1.0" encoding="utf-8"?>
<ds:datastoreItem xmlns:ds="http://schemas.openxmlformats.org/officeDocument/2006/customXml" ds:itemID="{564F320C-AC73-4B97-A7B5-F85302F9D974}"/>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2023-07-19T10:25:53Z</dcterms:modified>
  <cp:category/>
  <cp:contentStatus/>
</cp:coreProperties>
</file>