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12"/>
  <workbookPr defaultThemeVersion="124226"/>
  <mc:AlternateContent xmlns:mc="http://schemas.openxmlformats.org/markup-compatibility/2006">
    <mc:Choice Requires="x15">
      <x15ac:absPath xmlns:x15ac="http://schemas.microsoft.com/office/spreadsheetml/2010/11/ac" url="https://communitystudentiunina-my.sharepoint.com/personal/alesmith_unina_it/Documents/R_PERFORMANCE/2023/PIAO/PERFORMANCE/OBIETTIVI DIRIGENTI/Assegnazioni/Post_Assestamento_PIAO/"/>
    </mc:Choice>
  </mc:AlternateContent>
  <xr:revisionPtr revIDLastSave="96" documentId="13_ncr:1_{BEC8E2BD-335F-478A-82F0-BC377FD03B14}" xr6:coauthVersionLast="47" xr6:coauthVersionMax="47" xr10:uidLastSave="{1A8E791A-4E68-41BE-83CD-ACA3653A4126}"/>
  <bookViews>
    <workbookView xWindow="-110" yWindow="-110" windowWidth="38620" windowHeight="21220" tabRatio="761" firstSheet="1" activeTab="1" xr2:uid="{00000000-000D-0000-FFFF-FFFF00000000}"/>
  </bookViews>
  <sheets>
    <sheet name="1. Asseg, Monit e Sintesi Ob." sheetId="24" r:id="rId1"/>
    <sheet name="2. SCHEDA VAL. FIN. OB." sheetId="22" r:id="rId2"/>
    <sheet name="3. Comportamenti" sheetId="27" r:id="rId3"/>
    <sheet name="4. RELAZIONE DI SINTESI" sheetId="26" r:id="rId4"/>
    <sheet name="I. Obblighi Dirigenziali" sheetId="31" r:id="rId5"/>
    <sheet name="II. ob. organizzativi di Ateneo" sheetId="34" r:id="rId6"/>
    <sheet name="III. Obiettivi_Continuità" sheetId="32" r:id="rId7"/>
  </sheets>
  <definedNames>
    <definedName name="_xlnm.Print_Area" localSheetId="1">'2. SCHEDA VAL. FIN. OB.'!$B$1:$M$29</definedName>
    <definedName name="_xlnm.Print_Area" localSheetId="5">'II. ob. organizzativi di Ateneo'!$A$1:$L$28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7" i="22" l="1"/>
  <c r="C9" i="24"/>
  <c r="B9" i="24"/>
  <c r="D9" i="24"/>
  <c r="E9" i="24"/>
  <c r="F9" i="24"/>
  <c r="A5" i="24"/>
  <c r="A6" i="24"/>
  <c r="A7" i="24"/>
  <c r="A8" i="24"/>
  <c r="A9" i="24"/>
  <c r="A10" i="24"/>
  <c r="A4" i="24"/>
  <c r="L14" i="22"/>
  <c r="K24" i="22"/>
  <c r="C16" i="24"/>
  <c r="E16" i="24"/>
  <c r="F16" i="24"/>
  <c r="F15" i="24"/>
  <c r="E15" i="24"/>
  <c r="C15" i="24"/>
  <c r="F14" i="24"/>
  <c r="E14" i="24"/>
  <c r="C14" i="24"/>
  <c r="B14" i="24"/>
  <c r="J28" i="27"/>
  <c r="B5" i="24"/>
  <c r="C5" i="24"/>
  <c r="D5" i="24"/>
  <c r="E5" i="24"/>
  <c r="F5" i="24"/>
  <c r="B6" i="24"/>
  <c r="C6" i="24"/>
  <c r="D6" i="24"/>
  <c r="E6" i="24"/>
  <c r="F6" i="24"/>
  <c r="B7" i="24"/>
  <c r="C7" i="24"/>
  <c r="D7" i="24"/>
  <c r="E7" i="24"/>
  <c r="F7" i="24"/>
  <c r="B8" i="24"/>
  <c r="C8" i="24"/>
  <c r="D8" i="24"/>
  <c r="E8" i="24"/>
  <c r="F8" i="24"/>
  <c r="B10" i="24"/>
  <c r="C10" i="24"/>
  <c r="D10" i="24"/>
  <c r="E10" i="24"/>
  <c r="F10" i="24"/>
  <c r="C4" i="24"/>
  <c r="D4" i="24"/>
  <c r="E4" i="24"/>
  <c r="F4" i="24"/>
  <c r="B4" i="24"/>
  <c r="E32" i="27"/>
  <c r="J23" i="27"/>
  <c r="J31" i="27"/>
  <c r="J30" i="27"/>
  <c r="J29" i="27"/>
  <c r="J18" i="27"/>
  <c r="J19" i="27"/>
  <c r="J16" i="27"/>
  <c r="J21" i="27"/>
  <c r="J25" i="27"/>
  <c r="J26" i="27"/>
  <c r="L10" i="22"/>
  <c r="L11" i="22"/>
  <c r="L12" i="22"/>
  <c r="L13" i="22"/>
  <c r="L15" i="22"/>
  <c r="L16" i="22"/>
  <c r="J27" i="27"/>
  <c r="J24" i="27"/>
  <c r="J22" i="27"/>
  <c r="J20" i="27"/>
  <c r="J17" i="27"/>
  <c r="J15" i="27"/>
  <c r="J14" i="27"/>
  <c r="J13" i="27"/>
  <c r="L9" i="22"/>
  <c r="I32" i="27"/>
  <c r="G32" i="27"/>
  <c r="B32" i="27"/>
  <c r="L17" i="22" l="1"/>
  <c r="J32" i="27"/>
  <c r="J33" i="27" l="1"/>
  <c r="J34" i="27" s="1"/>
</calcChain>
</file>

<file path=xl/sharedStrings.xml><?xml version="1.0" encoding="utf-8"?>
<sst xmlns="http://schemas.openxmlformats.org/spreadsheetml/2006/main" count="309" uniqueCount="252">
  <si>
    <t>Scheda per l’assegnazione al dirigente,  i relativi monitoraggi e la sintesi al 31.12 degli obiettivi organizzativi di struttura e trasversali (il cui conseguimento/coordinamento è attribuito al dirigente medesimo) ed eventuali obiettivi individuali ulteriori</t>
  </si>
  <si>
    <t>RESPONSABILE: DIRIGENTE dell'AREA RISORSE UMANE</t>
  </si>
  <si>
    <t>ob.
N.</t>
  </si>
  <si>
    <t>finalità</t>
  </si>
  <si>
    <t xml:space="preserve">Obiettivo </t>
  </si>
  <si>
    <t>Peso</t>
  </si>
  <si>
    <t>Indicatore</t>
  </si>
  <si>
    <t>Target 2023</t>
  </si>
  <si>
    <t>I Monitoraggio
Indicare i risultati intermedi/stato di avanzamento al 30 giugno</t>
  </si>
  <si>
    <t>Scostamento</t>
    <phoneticPr fontId="3" type="noConversion"/>
  </si>
  <si>
    <t>II Monitoraggio
Indicare i risultati intermedi/stato di avanzamento al 31 ottobre</t>
  </si>
  <si>
    <t xml:space="preserve">Sintesi
 Indicare i risultati raggiunti  al 31 dicembre </t>
  </si>
  <si>
    <t>Scheda per l’assegnazione al dirigente,  i relativi monitoraggi e la sintesi al 31.12 degli obiettivi  di performance organizzativa collegati all’ascolto dell’utenza ed alle conseguenti azioni di miglioramento 
(il cui conseguimento/coordinamento è attribuito al dirigente medesimo)</t>
  </si>
  <si>
    <t>SCHEDA PER LA MISURAZIONE E VALUTAZIONE DEGLI OBIETTIVI ASSEGNATI AL DIRIGENTE 
(obiettivi organizzativi di struttura assegnati al conseguimento o coordinamento del dirigente,  obiettivi trasversali assegnati al coordinamento del dirigente, eventuali ulteriori obiettivi individuali assegnati)</t>
  </si>
  <si>
    <t>PESO: 35 %*** DELLA RETRIBUZIONE DI RISULTATO COMPLESSIVA</t>
  </si>
  <si>
    <t>Data:</t>
  </si>
  <si>
    <t>Soggetto valutatore: Direttore Generale</t>
  </si>
  <si>
    <t>Nome dirigente valutato:  Dott.ssa Luisa DE SIMONE</t>
  </si>
  <si>
    <t>Finalità</t>
  </si>
  <si>
    <r>
      <t>Obiettivo/</t>
    </r>
    <r>
      <rPr>
        <b/>
        <sz val="9"/>
        <rFont val="Times New Roman"/>
        <family val="1"/>
      </rPr>
      <t>Azioni</t>
    </r>
  </si>
  <si>
    <t>Descrizione dei risultati raggiunti al 31 dicembre</t>
  </si>
  <si>
    <t>Risultato Raggiunto
(in %)</t>
  </si>
  <si>
    <t>Punteggio Autovalutazione* (in %)</t>
  </si>
  <si>
    <t xml:space="preserve">Punteggio Valutazione (in %) </t>
    <phoneticPr fontId="3" type="noConversion"/>
  </si>
  <si>
    <t>Punteggio valutato rispetto al peso dell'obiettivo</t>
    <phoneticPr fontId="3" type="noConversion"/>
  </si>
  <si>
    <t>Motivazioni del soggetto valutatore **</t>
  </si>
  <si>
    <t xml:space="preserve">Parità di Genere - GEP – Azione n. 6 </t>
  </si>
  <si>
    <r>
      <t xml:space="preserve">Revisione del linguaggio di genere nella comunicazione istituzionale/amministrativa                                              
Adozione in Ateneo di un linguaggio inclusivo e rispettoso del genere                                                                </t>
    </r>
    <r>
      <rPr>
        <b/>
        <sz val="9"/>
        <rFont val="Corbel"/>
        <family val="2"/>
      </rPr>
      <t>Revisione della Modulistica amministrativa in ottica di genere</t>
    </r>
  </si>
  <si>
    <t>%   percentuale di moduli revisionati rispetto ai moduli amministrativi pubblicati sul sito web di Ateneo, nella sezione Modulistica</t>
  </si>
  <si>
    <t>B) 50%</t>
  </si>
  <si>
    <t xml:space="preserve">Strategico - PSA- TRAIETTORIA Semplificazione e Università Agile                                   
Parità di Genere - GEP - Azione 1A - Lavoro Agile </t>
  </si>
  <si>
    <r>
      <t xml:space="preserve">Investire nell’empowerment delle risorse umane e migliorare la qualità dei servizi. Monitoraggio e miglioramento servizi a distanza                                                              
</t>
    </r>
    <r>
      <rPr>
        <b/>
        <sz val="9"/>
        <rFont val="Corbel"/>
        <family val="2"/>
      </rPr>
      <t>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t>
    </r>
    <r>
      <rPr>
        <sz val="9"/>
        <rFont val="Corbel"/>
        <family val="2"/>
      </rPr>
      <t xml:space="preserve">              </t>
    </r>
  </si>
  <si>
    <t xml:space="preserve">% di contributo, per la parte di competenza, al raggiugimento dei target di Ateneo, fissati per questo obiettivo  nell'appendice 3.2.B del PIAO: SI/NO </t>
  </si>
  <si>
    <t>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t>
  </si>
  <si>
    <t xml:space="preserve">Strategico - PSA- TRAIETTORIA Semplificazione e Università Agile </t>
  </si>
  <si>
    <r>
      <rPr>
        <sz val="9"/>
        <rFont val="Corbel"/>
        <family val="2"/>
      </rPr>
      <t>Piattaforma PICA</t>
    </r>
    <r>
      <rPr>
        <b/>
        <sz val="9"/>
        <rFont val="Corbel"/>
        <family val="2"/>
      </rPr>
      <t xml:space="preserve">
Estensione dell'utilizzazione della piattaforma (bandi per personale ricercatore; attribuzione scatti stipendiali)</t>
    </r>
  </si>
  <si>
    <t>stato di avanzamento</t>
  </si>
  <si>
    <t>Contributo, per la parte di competenza, alle integrazioni della piattaforma 'SCATTI STIPENDIALI'. Nuova verifica di funzionalità.</t>
  </si>
  <si>
    <t>Digitalizzazione e dematerializzazione delle procedure di concorso
Semplificazione della procedura di selezione P.E.O. (Progressioni Economiche Orizzontali)</t>
  </si>
  <si>
    <t>stato di avanzamento:
A) Analisi AS IS del processo
B) Formulazione proposta di semplificazione della procedura e predisposizione di format/modulistica destinati ai candidati</t>
  </si>
  <si>
    <t xml:space="preserve">invio Relazione al DG con analisi delle criticità rilevate e formulazione di  proposta di semplificazione per l'utenza e/o predisposizione di format/modulistica </t>
  </si>
  <si>
    <t>Prevenzione della Corruzione e Trasparenza</t>
  </si>
  <si>
    <t xml:space="preserve">Rafforzamento e difesa dei valori etici e dell’integrità nella comunità accademica. Attuazione, per la parte di competenza, delle azioni per la trasparenza e la prevenzione della corruzione, precisato nella tabella 2.2.2 AT: cfr. ob AT dir </t>
  </si>
  <si>
    <t xml:space="preserve">cfr. tabella 2.2.2 AT - ob AT dir </t>
  </si>
  <si>
    <t>Strategico - PSA- TRAIETTORIA Semplificazione e Università Agile 
OBIETTIVO 8 - Mobilità ed Interculturalità</t>
  </si>
  <si>
    <r>
      <rPr>
        <sz val="9"/>
        <rFont val="Corbel"/>
        <family val="2"/>
      </rPr>
      <t xml:space="preserve">Sostenere la mobilità nazionale ed internazionale </t>
    </r>
    <r>
      <rPr>
        <b/>
        <sz val="9"/>
        <rFont val="Corbel"/>
        <family val="2"/>
      </rPr>
      <t xml:space="preserve"> 
Elaborazione di testo regolamentare  per la disciplina della mobilità interuniversitaria dei professori di prima e seconda fascia e dei ricercatori universitari a tempo indeterminato mediante scambio contestuale (ai sensi della normativa vigente)</t>
    </r>
  </si>
  <si>
    <t>Stato di avanzamento</t>
  </si>
  <si>
    <t>Elaborazione di proposta e trasmissione al DG entro il 30.9.23</t>
  </si>
  <si>
    <t>TOTALE</t>
    <phoneticPr fontId="3" type="noConversion"/>
  </si>
  <si>
    <t>obiettivi  di performance organizzativa collegati all’ascolto dell’utenza ed alle conseguenti azioni di miglioramento
peso complessivo 5%*** della retribuzione di risultato complessiva</t>
  </si>
  <si>
    <t>A. analisi delle criticità evidenziatesi nel corso delle diverse indagini già avviate in Ateneo negli anni 2020/2021/2022 per la rilevazione del grado di soddisfazione</t>
  </si>
  <si>
    <t xml:space="preserve">A)  % di attuazione, per la parte di competenza </t>
  </si>
  <si>
    <t xml:space="preserve">A) 100%, con invio di una relazione al DG via pec, entro 60 gg dalla ricezione degli esiti delle precedenti indagini da parte dell'ufficio organizzazione e performance </t>
  </si>
  <si>
    <t>B. conseguente progettazione e avvio di azioni di miglioramento con riferimento, a specifici servizi</t>
  </si>
  <si>
    <t xml:space="preserve">B)  % di attuazione, per la parte di competenza </t>
  </si>
  <si>
    <t xml:space="preserve">B) 100%, con invio - entro il 31.10.2023 - di una relazione al DG, via pec </t>
  </si>
  <si>
    <t>C. progettazione e avvio di ulteriori indagini per l’ascolto dell’utenza di Ateneo, con riferimento a specifici servizi</t>
  </si>
  <si>
    <t>C) contributo alla progettazione e allo svolgimento delle indagini</t>
  </si>
  <si>
    <t>C) sì, per la parte di competenza</t>
  </si>
  <si>
    <t>* Il Punteggio in autovalutazione è pari alla percentuale di raggiungimento del risultato. In caso di scostamento negativo tra la % in autovalutazione e grado di raggiungimento del risultato, il Dirigente dovrà fornire le opportune motivazioni.
**In caso di scostamento in positivo o in negativo tra il punteggio di autovalutazione e il punteggio di valutazione relativo a singole voci, il soggetto valutatore dovrà fornire le opportune motivazioni.</t>
  </si>
  <si>
    <t>*** l’articolazione dei pesi tra le diverse tipologie di obiettivi  è fissata nel PIAO, nel rispetto delle previsioni del SMVP: è fissa la percentuale del 5% per gli specifici obiettivi collegati all’ascolto dell’utenza ed alle conseguenti azioni di miglioramento e per gli obiettivi collegati ai miglioramenti di efficienza e di efficacia (obiettivi di continuità); è fissa la percentuale del 45% riguardante gli obiettivi di comportamento organizzativo; gli eventuali obiettivi individuali pesano tra 0 e il 10%; i restanti punti percentuali sono suddivisi tra gli obiettivi strategici di Ateneo e gli obiettivi, anche trasversali, attribuiti alle Aree dell'amministrazione.</t>
  </si>
  <si>
    <t>****</t>
  </si>
  <si>
    <t>Rilascio certificati di servizio per il personale docente, ricercatore e per i professori a contratto</t>
  </si>
  <si>
    <t>Stipula contratti per incarichi di docenza (limitatamente ai soggetti in possesso di firma digitale)</t>
  </si>
  <si>
    <t>GESTIONE CARRIERA PERSONALE DOCENTE E RICERCATORE (limitatamente ai procedimenti amministrativi ad istanza di parte)</t>
  </si>
  <si>
    <t>Congedo per la cura del coniuge/familiare convivente disabile grave ex art. 42 del D.Lgs. 151/01</t>
  </si>
  <si>
    <t>Permessi mensili retribuiti ex L. 104/1992</t>
  </si>
  <si>
    <t>Riposi giornalieri (allattamento) ex artt. 39 e 40 del D.Lgs. 151/01</t>
  </si>
  <si>
    <t>Ulteriori 18 mesi di assenza per malattia non retribuiti ai sensi degli artt. 35, c. 2, CCNL 16.10.08 e 21, c. 2 CCNL Area dirigenziale del 08.07.2019</t>
  </si>
  <si>
    <t>Variazione profilo orario</t>
  </si>
  <si>
    <t>RICHIESTA ASPETTATIVA/CONGEDO</t>
  </si>
  <si>
    <t>RICHIESTE CERTIFICATI DI SERVIZIO PERSONALE TA E DIRIGENTE</t>
  </si>
  <si>
    <t>Front office rivolto al personale esterno all'amministrazione (candidati alle varie procedure concorsuali finalizzate al reclutamento di personale tecnico-amministrativo di categoria B3, C, D ed EP e di personale dirigente, di competenza dell'ufficio).</t>
  </si>
  <si>
    <t>Front office rivolto al personale interno all'amministrazione (candidati alle procedure selettive per personale interno finalizzate al passaggio alle posizioni economiche immediatamente superiori; personale tecnico-amministrativo e docente nominato componente di commissione esaminatrice)</t>
  </si>
  <si>
    <t>SUPPORTO AI COMPONENTI DELLE COMMISSIONI DI CONCORSO/PEO PER PERSONALE TA</t>
  </si>
  <si>
    <t xml:space="preserve"> B - VALUTAZIONE DEI DIRIGENTI</t>
  </si>
  <si>
    <r>
      <t xml:space="preserve">SCHEDA PER LA VALUTAZIONE DEI COMPORTAMENTI DIRIGENZIALI (da inviare entro il 15 </t>
    </r>
    <r>
      <rPr>
        <b/>
        <u/>
        <sz val="9"/>
        <color indexed="10"/>
        <rFont val="Corbel"/>
        <family val="2"/>
      </rPr>
      <t xml:space="preserve"> </t>
    </r>
    <r>
      <rPr>
        <b/>
        <u/>
        <sz val="9"/>
        <rFont val="Corbel"/>
        <family val="2"/>
      </rPr>
      <t>marzo,  nell'ambito del fascicolo di valutazione)</t>
    </r>
  </si>
  <si>
    <t>La valutazione dei comportamenti pesa il 45% sulla retribuzione di risultato</t>
  </si>
  <si>
    <t xml:space="preserve">Soggetto valutatore: Direttore Generale </t>
  </si>
  <si>
    <t>Nome Dirigente valutato: Dott.ssa Luisa DE SIMONE</t>
  </si>
  <si>
    <t>Comportamenti</t>
  </si>
  <si>
    <t>Indicatori</t>
  </si>
  <si>
    <t>Domande di controllo</t>
  </si>
  <si>
    <t>Peso Indicatore</t>
  </si>
  <si>
    <t>Autovalutazione
 punteggio*</t>
  </si>
  <si>
    <r>
      <t xml:space="preserve">Motivazione obbligatoria punteggio autovalutazione
(a cura del </t>
    </r>
    <r>
      <rPr>
        <b/>
        <u/>
        <sz val="10"/>
        <rFont val="Verdana"/>
        <family val="2"/>
      </rPr>
      <t>soggetto valutato</t>
    </r>
    <r>
      <rPr>
        <b/>
        <sz val="10"/>
        <rFont val="Verdana"/>
        <family val="2"/>
      </rPr>
      <t>) **</t>
    </r>
  </si>
  <si>
    <t>Valutazione punteggio*</t>
  </si>
  <si>
    <t>Punteggio ottenuto in base alla valutazione</t>
  </si>
  <si>
    <r>
      <t>Motivazione obbligatoria punteggio valutazione
(</t>
    </r>
    <r>
      <rPr>
        <b/>
        <u/>
        <sz val="10"/>
        <rFont val="Verdana"/>
        <family val="2"/>
      </rPr>
      <t>a cura del soggetto valutatore</t>
    </r>
    <r>
      <rPr>
        <b/>
        <sz val="10"/>
        <rFont val="Verdana"/>
        <family val="2"/>
      </rPr>
      <t xml:space="preserve">) in caso di punteggio di valutazione diverso da quello di autovalutazione </t>
    </r>
  </si>
  <si>
    <t>%</t>
  </si>
  <si>
    <t>A) Efficienza,  economicità ed efficacia delle azioni</t>
  </si>
  <si>
    <t>A.1 Orientamento al risultato</t>
  </si>
  <si>
    <t>A.1 Ha perseguito  in modo completo e coordinato i risultati attesi, riducendo effettivamente criticità e  problemi negli ambiti di competenza?</t>
  </si>
  <si>
    <t>A.2 Semplificazione e accelerazione delle procedure</t>
  </si>
  <si>
    <t>A.2 Ha messo  in campo le azioni per snellire e accelerare le procedure  di competenza dell'Area e  degli Uffici ad essa afferenti?</t>
  </si>
  <si>
    <t>B) Orientamento all’utente interno/esterno (anche in relazione ai servizi erogati a distanza)</t>
  </si>
  <si>
    <t>B.1 Qualità e gestione del disservizio</t>
  </si>
  <si>
    <t>B.1 Riconosce la non conformità con gli standard previsti e reagisce tempestivamente, adottando le adeguate misure con gli utenti?</t>
  </si>
  <si>
    <t>B.2 Comunicazione con l’utenza</t>
  </si>
  <si>
    <t>B.2 Ha individuato e adeguatamente pubblicizzato sul sito web di Ateneo molteplici CANALI per la COMUNICAZIONE, anche a DISTANZA, con gli utenti interni ed esterni (con le relative fasce orarie) e ne ha monitorato costantemente il pieno funzionamento, presso l'Area e gli Uffici ad essa afferenti?</t>
  </si>
  <si>
    <t>C) Leadership, Gestione e valorizzazione dei collaboratori (anche in ragione dello svolgimento dell’attività lavorativa in regime di SW)</t>
  </si>
  <si>
    <t>C.1 Ricerca e implementazione di nuove soluzioni</t>
  </si>
  <si>
    <t>C.1 Ha ricercato e/o attuato soluzioni innovative, ponendo   attenzione anche agli scenari di cambiamento utili all'Ateneo?</t>
  </si>
  <si>
    <t>C.2 Approccio per obiettivi nella gestione degli Uffici afferenti all'Area</t>
  </si>
  <si>
    <t>C.2 Ha adottato un approccio per obiettivi nella gestione degli Uffici?</t>
  </si>
  <si>
    <t>C.3 Feed-back agli Uffici afferenti all'Area e ASCOLTO dei collaboratori</t>
  </si>
  <si>
    <t>C.3 Ha organizzato riunioni programmate o altri momenti di confronto per fornire frequenti feed-back  agli Uffici ed ai Capi Ufficio sull’andamento delle performance di gruppo ed individuali e per l’ASCOLTO dei collaboratori?</t>
  </si>
  <si>
    <t>C.4 Autorevolezza nel proprio ruolo</t>
  </si>
  <si>
    <t>C.4 Ha guidato con autorevolezza e stile appropriato il proprio gruppo e le interazioni con l'esterno?</t>
  </si>
  <si>
    <t>C.5 Capacità di gestione del conflitto e  sensibilità al clima organizzativo</t>
  </si>
  <si>
    <t>C.5 Ha attuato modalità di gestione delle dinamiche conflittuali tali da favorire la negoziazione e la cooperazione ed ha adottato le iniziative orientate a rimuovere le situazioni di disagio?</t>
  </si>
  <si>
    <t>C.6 Attenzione allo sviluppo dei collaboratori e capacità di delegare</t>
  </si>
  <si>
    <t>C.6 Ha incentivato lo sviluppo dei punti di forza e il recupero dei punti di debolezza e delle lacune di conoscenza dei propri collaboratori,  incentivando l'assunzione di responsabilità anche mediante delega?</t>
  </si>
  <si>
    <r>
      <t xml:space="preserve">C.7 Capacità di valutazione differenziata dei propri collaboratori
</t>
    </r>
    <r>
      <rPr>
        <b/>
        <i/>
        <sz val="11"/>
        <rFont val="Corbel"/>
        <family val="2"/>
      </rPr>
      <t>N.B.</t>
    </r>
    <r>
      <rPr>
        <i/>
        <sz val="11"/>
        <rFont val="Corbel"/>
        <family val="2"/>
      </rPr>
      <t xml:space="preserve">: </t>
    </r>
    <r>
      <rPr>
        <i/>
        <sz val="10"/>
        <rFont val="Corbel"/>
        <family val="2"/>
      </rPr>
      <t>Per il personale in servizio presso l'Area e gli uffici ad essa afferenti si tiene conto dei riepiloghi inviati dall’URSTA al N.d.V. Per il personale di cat D ed EP con incarico conferito dal DG in servizio presso l'Area e gli uffici ad essa afferenti, si tiene conto della valutazione trasmessa dai dirigenti ad URSTA e, per conoscenza, all’Ufficio Organizzazione e Performance.</t>
    </r>
  </si>
  <si>
    <t>C.7 Attenta e motivata differenziazione dei giudizi dei collaboratori, al fine di assicurare una rappresentazione veritiera del contributo assicurato dai singoli ai risultati dell'organizzazione sia in termini di obiettivi raggiunti, sia di comportamenti resi</t>
  </si>
  <si>
    <t>D) Capacità di programmazione e controllo (anche con riguardo alla programmazione del lavoro in modalità agile)</t>
  </si>
  <si>
    <t>D.1 Valorizzazione della programmazione e monitoraggio costante dello stato di avanzamento degli obiettivi/attività degli Uffici e dei Capi Ufficio</t>
  </si>
  <si>
    <t>D.1 Ha posto  in essere misure opportune per la valorizzazione della programmazione ed ha monitorato costantemente lo stato di avanzamento degli obiettivi/attività degli Uffici e dei Capi Ufficio, con  individuazione delle azioni correttive da adottare?</t>
  </si>
  <si>
    <t xml:space="preserve">D.2 Svolgimento delle attività in funzione della qualità e tempestività del sistema di programmazione e valutazione dell’Ateneo </t>
  </si>
  <si>
    <r>
      <t xml:space="preserve">D.2a Ha inviato i </t>
    </r>
    <r>
      <rPr>
        <b/>
        <sz val="11"/>
        <rFont val="Corbel"/>
        <family val="2"/>
      </rPr>
      <t>report di monitoraggio</t>
    </r>
    <r>
      <rPr>
        <sz val="11"/>
        <rFont val="Corbel"/>
        <family val="2"/>
      </rPr>
      <t xml:space="preserve"> degli obiettivi tenendo conto dei tempi </t>
    </r>
    <r>
      <rPr>
        <b/>
        <sz val="11"/>
        <rFont val="Corbel"/>
        <family val="2"/>
      </rPr>
      <t>previsti nel SMVP</t>
    </r>
    <r>
      <rPr>
        <sz val="11"/>
        <rFont val="Corbel"/>
        <family val="2"/>
      </rPr>
      <t xml:space="preserve">, finalizzati a consentire le conseguenti valutazioni e la tempestiva adozione delle azioni correttive eventualmente necessarie (a seguito del I monitoraggio) nonché la successiva programmazione (a seguito del II monitoraggio)? </t>
    </r>
  </si>
  <si>
    <r>
      <t xml:space="preserve">D.2b Ha inviato l'intero fascicolo di valutazione e la relativa documentazione di dettaglio tenendo conto dei tempi </t>
    </r>
    <r>
      <rPr>
        <b/>
        <sz val="11"/>
        <rFont val="Corbel"/>
        <family val="2"/>
      </rPr>
      <t>previsti nel SMVP</t>
    </r>
    <r>
      <rPr>
        <sz val="11"/>
        <rFont val="Corbel"/>
        <family val="2"/>
      </rPr>
      <t xml:space="preserve">, finalizzati ad assicurare la tempestiva predisposizione della Relazione sulle performance? </t>
    </r>
  </si>
  <si>
    <r>
      <t xml:space="preserve">D.2c Ha inviato tutta la documentazione di propria competenza all’URSTA in ordine alla valutazione del personale in servizio presso la Ripartizione e gli uffici ad essa afferenti (obiettivi di continuità, nonché valutazione dei comportamenti del personale di cat B-C-D senza incarico) tenendo conto dei tempi </t>
    </r>
    <r>
      <rPr>
        <b/>
        <sz val="11"/>
        <rFont val="Corbel"/>
        <family val="2"/>
      </rPr>
      <t>previsti nel SMVP</t>
    </r>
    <r>
      <rPr>
        <sz val="11"/>
        <rFont val="Corbel"/>
        <family val="2"/>
      </rPr>
      <t>, finalizzati anche a consentire la tempestiva liquidazione degli importi agli aventi diritto?</t>
    </r>
  </si>
  <si>
    <t>DOCUMENTAZIONE TRASMESSA ALL'URSTA IN DATA***:
Ufficio Assenze e Presenze Personale Contrattualizzato prot. n. __ in data ____
Ufficio Concorsi Personale docente e ricercatore prot. n. __ in data ____
Ufficio Gestione Professori a Contratto prot. n. __ in data ____
Ufficio Personale docente e ricercatore prot. n. __ in data ____
Ufficio Personale Tecnico - Amministrativo prot. n. __ in data ____
Ufficio Reclutamento Personale Contrattualizzato prot. n. __ in data ____
Ufficio Scatti Stipendiali prot. n. __ in data ____</t>
  </si>
  <si>
    <r>
      <t xml:space="preserve">D.2d Ha inviato tutta la documentazione di propria competenza all’URSTA in ordine alla valutazione del personale di cat D ed EP con incarico conferito dal DG in servizio presso l'Area e gli uffici ad essa afferenti, tenendo conto dei tempi </t>
    </r>
    <r>
      <rPr>
        <b/>
        <sz val="11"/>
        <rFont val="Corbel"/>
        <family val="2"/>
      </rPr>
      <t>previsti nel SMVP</t>
    </r>
    <r>
      <rPr>
        <sz val="11"/>
        <rFont val="Corbel"/>
        <family val="2"/>
      </rPr>
      <t>, finalizzati anche a consentire la tempestiva liquidazione degli importi agli aventi diritto?</t>
    </r>
  </si>
  <si>
    <r>
      <t xml:space="preserve">D.2e Ha inviato al competente ufficio dell'Area Bilancio i dati richiesti annualmente, tenendo conto dei tempi </t>
    </r>
    <r>
      <rPr>
        <b/>
        <sz val="11"/>
        <rFont val="Corbel"/>
        <family val="2"/>
      </rPr>
      <t>fissati dal D.G.</t>
    </r>
    <r>
      <rPr>
        <sz val="11"/>
        <rFont val="Corbel"/>
        <family val="2"/>
      </rPr>
      <t xml:space="preserve">, finalizzati alla tempestiva predisposizione del </t>
    </r>
    <r>
      <rPr>
        <b/>
        <sz val="11"/>
        <rFont val="Corbel"/>
        <family val="2"/>
      </rPr>
      <t>Bilancio</t>
    </r>
    <r>
      <rPr>
        <sz val="11"/>
        <rFont val="Corbel"/>
        <family val="2"/>
      </rPr>
      <t xml:space="preserve"> di Ateneo? 
</t>
    </r>
    <r>
      <rPr>
        <b/>
        <sz val="10"/>
        <rFont val="Corbel"/>
        <family val="2"/>
      </rPr>
      <t>N.B.</t>
    </r>
    <r>
      <rPr>
        <i/>
        <sz val="10"/>
        <rFont val="Corbel"/>
        <family val="2"/>
      </rPr>
      <t xml:space="preserve"> i dirigenti dovranno indicare per la propria Area e gli Uffici di afferenza gli estremi delle note di trasmissione all'Ufficio Programmazione Economico Finanziaria</t>
    </r>
    <r>
      <rPr>
        <sz val="11"/>
        <rFont val="Corbel"/>
        <family val="2"/>
      </rPr>
      <t xml:space="preserve"> </t>
    </r>
  </si>
  <si>
    <t>E) Problem solving</t>
  </si>
  <si>
    <t>E.1 Gestione degli imprevisti</t>
  </si>
  <si>
    <t>E.1 Ha risposto con prontezza, lucidità ed efficacia alle situazioni non prevedibili?</t>
  </si>
  <si>
    <t>E.2 Collaborazione e aiuto ad altre strutture Ateneo per la  risoluzione di criticità e problemi o per il miglioramento delle procedure nell'interesse degli utenti interni/esterni</t>
  </si>
  <si>
    <t>E.2 Ha adottato significative azioni di collaborazione e sostegno a colleghi/e?</t>
  </si>
  <si>
    <t>TOTALE</t>
  </si>
  <si>
    <t>Rapporto con Valore di Riferimenti (VR)</t>
  </si>
  <si>
    <t>VR</t>
  </si>
  <si>
    <t>Per il 2023 il punteggio massimo attribuibile è pari a 409,00</t>
  </si>
  <si>
    <t>% premio</t>
  </si>
  <si>
    <t>Legenda:</t>
  </si>
  <si>
    <t>(*) Punteggio per l'Autovalutazione e per la Valutazione</t>
  </si>
  <si>
    <t>Giudizio</t>
  </si>
  <si>
    <t>Nessun contributo</t>
  </si>
  <si>
    <t>Inferiore alle aspettative</t>
  </si>
  <si>
    <t>Sufficiente in relazione alla aspettative</t>
  </si>
  <si>
    <t>Positivo in relazione alle aspettative</t>
  </si>
  <si>
    <t>Molto positivo in relazione alle aspettative</t>
  </si>
  <si>
    <t>5 
(N.B. assegnabile solo in sede di valutazione da parte del DG)</t>
  </si>
  <si>
    <t xml:space="preserve">Contributo eccellente rispetto a situazioni di contesto non ordinarie in un particolare ambito </t>
  </si>
  <si>
    <r>
      <rPr>
        <sz val="12"/>
        <color rgb="FF000000"/>
        <rFont val="Times New Roman"/>
      </rPr>
      <t xml:space="preserve">**Si ricorda che  a partire dal 2022  è prevista solo  per il D.G. la possibilità di segnare nella presente scheda di valutazione dei comportamenti </t>
    </r>
    <r>
      <rPr>
        <b/>
        <sz val="12"/>
        <color rgb="FF000000"/>
        <rFont val="Times New Roman"/>
      </rPr>
      <t>un punteggio  di valutazione pari a 5 per 1 voce di comportamento</t>
    </r>
    <r>
      <rPr>
        <sz val="12"/>
        <color rgb="FF000000"/>
        <rFont val="Times New Roman"/>
      </rPr>
      <t>, in caso di contributo del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***Qualora la data di trasmissione della scheda dall'Area dirigenziale all'URSTA sia successiva al termine fissato nel SMVP (</t>
    </r>
    <r>
      <rPr>
        <b/>
        <sz val="12"/>
        <color rgb="FF000000"/>
        <rFont val="Times New Roman"/>
      </rPr>
      <t>per la voce D.2c: il 31/01/2024; per la voce D.2d: il 29/02/2024</t>
    </r>
    <r>
      <rPr>
        <sz val="12"/>
        <color rgb="FF000000"/>
        <rFont val="Times New Roman"/>
      </rPr>
      <t xml:space="preserve">) per uno o più unità di personale, il dirigente è chiamato a riportare nella scheda anche la data in cui la scheda di autovalutazione è stata trasmessa dall'interessato al dirigente.
</t>
    </r>
    <r>
      <rPr>
        <b/>
        <sz val="12"/>
        <color rgb="FF000000"/>
        <rFont val="Times New Roman"/>
      </rPr>
      <t>N.B.</t>
    </r>
    <r>
      <rPr>
        <sz val="12"/>
        <color rgb="FF000000"/>
        <rFont val="Times New Roman"/>
      </rPr>
      <t xml:space="preserve"> ricorre una</t>
    </r>
    <r>
      <rPr>
        <i/>
        <sz val="12"/>
        <color rgb="FF000000"/>
        <rFont val="Times New Roman"/>
      </rPr>
      <t xml:space="preserve"> valutazione negativa</t>
    </r>
    <r>
      <rPr>
        <sz val="12"/>
        <color rgb="FF000000"/>
        <rFont val="Times New Roman"/>
      </rPr>
      <t xml:space="preserve"> qualora – in sede di valutazione dei comportamenti organizzativi – il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t>
    </r>
    <r>
      <rPr>
        <b/>
        <sz val="12"/>
        <color rgb="FF000000"/>
        <rFont val="Times New Roman"/>
      </rPr>
      <t>responsabilità dirigenziale ex articolo 21 del Dlgs 165/2001</t>
    </r>
    <r>
      <rPr>
        <sz val="12"/>
        <color rgb="FF000000"/>
        <rFont val="Times New Roman"/>
      </rPr>
      <t>,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t>
    </r>
  </si>
  <si>
    <t>RELAZIONE SINTETICA SUGLI OBIETTIVI OPERATIVI E SUGLI OBIETTIVI CONNESSI A COMPETENZE E COMPORTAMENTI</t>
  </si>
  <si>
    <t>PARTE PRIMA – OBIETTIVI(ob. organizzativi di struttura e trasversali,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</si>
  <si>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</si>
  <si>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</si>
  <si>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</si>
  <si>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</si>
  <si>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</si>
  <si>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</si>
  <si>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</si>
  <si>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</si>
  <si>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</si>
  <si>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</si>
  <si>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 DIRIGENTI
SCHEDA PER LA VALUTAZIONE DEGLI OBBLIGHI DIRIGENZIALI RILEVANTI AI FINI DELLA RETRIBUZIONE DI RISULTATO
Il mancato rispetto dei seguenti obblighi vieta o decurta l'intera erogazione della retribuzione di risultato</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</si>
  <si>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</si>
  <si>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</si>
  <si>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4" type="noConversion"/>
  </si>
  <si>
    <t>Divieto Decurtazione</t>
  </si>
  <si>
    <t>Indicatore</t>
    <phoneticPr fontId="4" type="noConversion"/>
  </si>
  <si>
    <t>Valore Indicatore</t>
    <phoneticPr fontId="4"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</si>
  <si>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</si>
  <si>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</si>
  <si>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</si>
  <si>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 dipendente:
SI/No corretto esercizio del potere disciplinare
</t>
    <phoneticPr fontId="3" type="noConversion"/>
  </si>
  <si>
    <t xml:space="preserve">a. SI: nessuna decurtazione
b. No: Decurtazione di un importo pari a quello spettante per il doppio del periodo della durata della sospensione comminata in sede disciplinare
</t>
  </si>
  <si>
    <r>
      <t xml:space="preserve">(1) L'ufficio competente (Ufficio Affari Speciali del Personale) attesterà annualmente </t>
    </r>
    <r>
      <rPr>
        <sz val="10"/>
        <rFont val="Arial"/>
        <family val="2"/>
      </rPr>
      <t>al Direttore Generale</t>
    </r>
    <r>
      <rPr>
        <sz val="10"/>
        <rFont val="Arial"/>
        <family val="2"/>
      </rPr>
      <t>, sulla base della documentazione agli atti dell'ufficio, l'assenza o meno di sanzioni disciplinari irrogate al dirigente per una delle fattispecie sopra evidenziate nonchè all'Ufficio preposto alla liquidazione della retribuzione di risultato(</t>
    </r>
    <r>
      <rPr>
        <sz val="10"/>
        <rFont val="Arial"/>
        <family val="2"/>
      </rPr>
      <t>UPTA</t>
    </r>
    <r>
      <rPr>
        <sz val="10"/>
        <rFont val="Arial"/>
        <family val="2"/>
      </rPr>
      <t>)</t>
    </r>
  </si>
  <si>
    <r>
      <t xml:space="preserve">Controllo sulle assenze </t>
    </r>
    <r>
      <rPr>
        <b/>
        <vertAlign val="superscript"/>
        <sz val="10"/>
        <rFont val="Arial"/>
        <family val="2"/>
      </rPr>
      <t>(2)</t>
    </r>
  </si>
  <si>
    <r>
      <t xml:space="preserve">Il Dirigente dell'Area in cui il dipendente lavora nonché il dirigente eventualmente preposto all'amministrazione generale del personale, secondo le rispettive competenze, curano l'osservanza delle disposizioni dell'art.55 </t>
    </r>
    <r>
      <rPr>
        <i/>
        <sz val="10"/>
        <rFont val="Arial"/>
        <family val="2"/>
      </rPr>
      <t xml:space="preserve">septies </t>
    </r>
    <r>
      <rPr>
        <sz val="1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</si>
  <si>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3" type="noConversion"/>
  </si>
  <si>
    <r>
      <t>Per tutti i dirigenti</t>
    </r>
    <r>
      <rPr>
        <sz val="9"/>
        <rFont val="Arial"/>
        <family val="2"/>
      </rPr>
      <t xml:space="preserve">
(a) SI/NO: adozione di tutti gli atti di propria competenza per il personale in servizio presso l'Area e gli uffici ad essa afferenti
</t>
    </r>
    <r>
      <rPr>
        <u/>
        <sz val="9"/>
        <rFont val="Arial"/>
        <family val="2"/>
      </rPr>
      <t xml:space="preserve">
Solo per i/le dirigenti delle Aree Risorse umane e Affari Legali, Privacy, Trattamenti Accessori e Pensionistici:</t>
    </r>
    <r>
      <rPr>
        <sz val="9"/>
        <rFont val="Arial"/>
        <family val="2"/>
      </rPr>
      <t xml:space="preserve">
(b) SI/NO: attuazione per il tramite degli uffici competenti (UASP e UAPPC) degli adempimenti conseguenti alle irregolarità comunicate dai singoli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</si>
  <si>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</si>
  <si>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</si>
  <si>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SCHEDA PER LA VALUTAZIONE FINALE DEGLI OBIETTIVI ORGANIZZATIVI di ATENEO</t>
  </si>
  <si>
    <t>PESO: 10%*** DELLA RETRIBUZIONE DI RISULTATO COMPLESSIVA</t>
  </si>
  <si>
    <t xml:space="preserve">N.B. A  cura dell’Ufficio Organizzazione e Performance, il fascicolo di valutazione del dirigente sarà integrato con  la presente Scheda, compilata sulla base dei dati acquisiti dalle competenti Strutture di Ateneo
 </t>
  </si>
  <si>
    <t>COMPILAZIONE A CURA DELL'UFFICIO ORGANIZZAZIONE E PERFORMANCE</t>
  </si>
  <si>
    <t>Referente Amministrativo</t>
  </si>
  <si>
    <t>Risultato Raggiunto       (in %)</t>
  </si>
  <si>
    <t xml:space="preserve">Strategico - PSA -
OBIETTIVO 1 – Partecipazione - Azione 1.6                                                                      OBIETTIVO 2 - Riduzione delle diseguaglianze - Azione 2.3
OBIETTIVO 6 –
Ricerca Globale - Azione 6.3                                                                   PRO3 - sez. 1, az. C1: Innovare i servizi agli studenti per la riduzione delle disuguaglianze. Miglioramento delle aule e degli spazi di studio                                        PRO3 - sez. 2, az. B3 - Promuovere la ricerca a livello globale </t>
  </si>
  <si>
    <r>
      <t xml:space="preserve">Ampliamento degli spazi destinati alla didattica e alle attività di servizio per gli studenti                                           
Integrazione degli interventi per il diritto allo studio e dei servizi per gli studenti con disabilità, anche attraverso azioni di ampliamento e adeguamento delle aule e degli spazi                                  
Realizzazione e potenziamento delle infrastrutture a supporto della ricerca anche attraverso accordi di partenariato pubblico – privato e costruzioni di alleanze tra l’Ateneo, altre Università ed Enti Pubblici e privati di ricerca                                                                                                   
</t>
    </r>
    <r>
      <rPr>
        <b/>
        <sz val="9"/>
        <rFont val="Corbel"/>
        <family val="2"/>
      </rPr>
      <t>Lavori di ampliamento degli spazi destinati ad attività  didattica e di ricerca presso le sedi di San Giovanni e Frullone:
Realizzazione di ulteriori spazi destinati ad aule, laboratori e infrastrutture: almeno mq 3.763 ulteriori disponibili per la didattica, almeno mq 897 ulteriori disponibili per la ricerca</t>
    </r>
  </si>
  <si>
    <r>
      <rPr>
        <b/>
        <sz val="9"/>
        <rFont val="Corbel"/>
        <family val="2"/>
      </rPr>
      <t>Stato di Avanzamento.                  
Al termine del 2024</t>
    </r>
    <r>
      <rPr>
        <sz val="9"/>
        <rFont val="Corbel"/>
        <family val="2"/>
      </rPr>
      <t>,                                                
A) Mq di Spazi ulteriori realizzati,  disponibili per la didattica
B) Mq di Spazi ulteriori realizzati, destinati ad attività di ricerca (laboratori)</t>
    </r>
  </si>
  <si>
    <r>
      <t xml:space="preserve">Invio al DG della RELAZIONE A STRUTTURE ULTIMATE: 
1) dei cantieri di San Giovanni (Moduli A1-A2) e Frullone entro il 31.12.2023;                                                         
2) invio al DG della RELAZIONE A STRUTTURE ULTIMATE del cantiere del Frullone  entro il 31.12.2023
</t>
    </r>
    <r>
      <rPr>
        <b/>
        <i/>
        <u/>
        <sz val="9"/>
        <rFont val="Corbel"/>
        <family val="2"/>
      </rPr>
      <t>Attese le verifiche in corso con il MUR, il DG è autorizzato - all'esito delle stesse - a sottoporre alla firma del  Rettore un decreto di rimodulazione dell'obiettivo/azioni</t>
    </r>
  </si>
  <si>
    <t xml:space="preserve">Dirigente dell'Area Edilizia </t>
  </si>
  <si>
    <t xml:space="preserve">Strategico - PSA -
OBIETTIVO 6 –
Ricerca Globale - Azione 6.1 </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</si>
  <si>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t>
    </r>
    <r>
      <rPr>
        <b/>
        <sz val="9"/>
        <rFont val="Corbel"/>
        <family val="2"/>
      </rPr>
      <t>Rafforzamento del supporto dell’Amministrazione Centrale alle attività di ricerca delle Strutture decentrate
Dipartimenti di Eccellenza -  Monitoraggio stato di attuazione dei progetti e dell'andamento della spesa</t>
    </r>
  </si>
  <si>
    <t>n. report/anno</t>
  </si>
  <si>
    <t>n. 2 report, al 30.6.2023/31.10.2023, da trasmettere al DG  rispettivamente entro il 31.7.2023 e  30.11.2023</t>
  </si>
  <si>
    <t>Direttore generale, nonché: 
Dirigente ad interim dell'Area Ricerca e TM (anche con riferimento ai dati ricevuti dalle Strutture decentrate); 
Dirigenti dell'Area Attività Contrattuale, Area Edilizia, Area Didattica e Servizi agli Studenti, Area Risorse umane, ciascuno per la parte di competenza</t>
  </si>
  <si>
    <t>Strategico - PSA -
OBIETTIVO 6 –
Ricerca Globale e OBIETTIVO 7 - Engaged University- Azioni 6.1 e 7.4</t>
  </si>
  <si>
    <r>
      <t xml:space="preserve">Promuovere la qualità e la crescita della Ricerca in Ateneo, attraverso interventi volti a realizzare un circolo dinamico della conoscenza                                                                               
Supporto e valorizzazione delle attività di ricerca di Ateneo con particolare riferimento alla partecipazione a bandi competitivi 
Partecipazione attiva alle reti pubblico-private, agli ecosistemi dell’innovazione e ai centri nazionali di ricerca in relazione al PNRR                                                                        
</t>
    </r>
    <r>
      <rPr>
        <b/>
        <sz val="9"/>
        <rFont val="Corbel"/>
        <family val="2"/>
      </rPr>
      <t>Rafforzamento del supporto dell’Amministrazione Centrale alle attività di ricerca delle Strutture decentrate                                     
Piano Nazionale di Ripresa e Resilienza - 
A) Stipula accordi di partenariato 
B) Monitoraggio stato di attuazione dei progetti e dell'andamento della spesa</t>
    </r>
  </si>
  <si>
    <t>A) percentuale di progetti per i quali il CdA approva il testo dell'accordo da stipulare (hub/spoke o spoke/affiliati) 
B) n. report/anno</t>
  </si>
  <si>
    <t>A) 90% dei progetti entro il 30.11.2023
B)n. 2 report, al 30.6.2023/31.10.2023, da trasmettere al DG  rispettivamente entro il 31.7.2023 e  30.11.2023</t>
  </si>
  <si>
    <t>Direttore generale, nonché: Dirigente ad interim dell'Area Ricerca e TM con  riferimento ai dati ricevuti dalle Strutture decentrate; Dirigenti dell'Area Attività Contrattuale, Area Edilizia, Area Didattica e Servizi agli Studenti, Area Risorse umane, ciascuno per la parte di competenza</t>
  </si>
  <si>
    <t>PRO3 - Sez. 2, azione 2 -   
Promuovere la ricerca a livello globale - Trasferimento tecnologico e di conoscenze</t>
  </si>
  <si>
    <r>
      <t xml:space="preserve">Promozione e Valorizzazione della Ricerca - 
</t>
    </r>
    <r>
      <rPr>
        <b/>
        <sz val="9"/>
        <rFont val="Corbel"/>
        <family val="2"/>
      </rPr>
      <t>Realizzazione di iniziative, eventi ed attività di divulgazione scientifica e di pubblica utilità, anche con interazioni con il mondo della scuola</t>
    </r>
  </si>
  <si>
    <t>N. di iniziative/eventi/attività</t>
  </si>
  <si>
    <t>Almeno 82</t>
  </si>
  <si>
    <t>Direttore Generale</t>
  </si>
  <si>
    <t>Parità di Genere - GEP – Azione n. 17: 
Formazione specifica per commissioni di concorso e governance su Unconscious bias</t>
  </si>
  <si>
    <r>
      <t xml:space="preserve">Formazione della comunità universitaria sulle tematiche di genere
</t>
    </r>
    <r>
      <rPr>
        <b/>
        <sz val="9"/>
        <rFont val="Corbel"/>
        <family val="2"/>
      </rPr>
      <t>Realizzazione ed erogazione modulo aggiuntivo su "Unconscious Bias" all'interno del MOOC “Uguaglianza di genere e contrasto alle discriminazioni nelle università” su piattaforma Federica web learning</t>
    </r>
  </si>
  <si>
    <t>a) n. iniziative/anno finalizzate alla diffusione del modulo tra i componenti delle Commissioni di concorso 
b) monitoraggio della fruizione da parte del personale della formazione (modulo aggiuntivo MOOC) prima della conclusione dei lavori della Commissione di concorso  di cui fa parte: SI/NO</t>
  </si>
  <si>
    <t>a) almeno n. 1
b) SI</t>
  </si>
  <si>
    <t>Direttore  Generale (con il supporto del personale del Centro FEDERICA WEB-LEARNING e dell'Ufficio formazione</t>
  </si>
  <si>
    <r>
      <t xml:space="preserve">Investire nell’empowerment delle risorse umane                                                                                                                                  </t>
    </r>
    <r>
      <rPr>
        <b/>
        <sz val="9"/>
        <rFont val="Corbel"/>
        <family val="2"/>
      </rPr>
      <t xml:space="preserve">Aggiornamento del disciplinare di Ateneo sul lavoro agile, alla luce del nuovo quadro normativo nazionale e delle previsioni del nuovo CCNL </t>
    </r>
  </si>
  <si>
    <t>SI/N0</t>
  </si>
  <si>
    <t xml:space="preserve">//
(cfr. appendice 3.2.A al presente PIAO) </t>
  </si>
  <si>
    <t>Direttore generale e Dirigente della Area Risorse umane</t>
  </si>
  <si>
    <t xml:space="preserve">Strategico - PSA- TRAIETTORIA Semplificazione e Università Agile   
Parità di Genere - GEP - Azione 1A - Lavoro Agile </t>
  </si>
  <si>
    <r>
      <t xml:space="preserve">Investire nell’empowerment delle risorse umane e migliorare la qualità dei servizi. Introdurre ed attuare misure finalizzate ad accrescere il benessere dei lavoratori e delle lavoratrici e la conciliazione dei tempi di vita/lavoro.                                                                                                     </t>
    </r>
    <r>
      <rPr>
        <b/>
        <sz val="9"/>
        <rFont val="Corbel"/>
        <family val="2"/>
      </rPr>
      <t xml:space="preserve">Contributo, per la parte di competenza, al monitoraggio degli indicatori riportati nella sezione LAVORO AGILE del presente PIAO, anche ai fini dell'elaborazione del PIAO 2024/26 </t>
    </r>
  </si>
  <si>
    <t>almeno 2</t>
  </si>
  <si>
    <t xml:space="preserve">Dirigente dell'Area Organizzazione e Sviluppo - unitamente al CSI di Ateneo - con il contributo di tutti i dirigenti, ciascuno per la parte di competenza                                                                               </t>
  </si>
  <si>
    <r>
      <t xml:space="preserve">Semplificazione dei processi ed accelerazione dei tempi procedimentali.
</t>
    </r>
    <r>
      <rPr>
        <b/>
        <sz val="9"/>
        <rFont val="Corbel"/>
        <family val="2"/>
      </rPr>
      <t>Reingegnerizzazione e digitalizzazione dei processi delle strutture di Ateneo</t>
    </r>
    <r>
      <rPr>
        <sz val="9"/>
        <rFont val="Corbel"/>
        <family val="2"/>
      </rPr>
      <t xml:space="preserve">                          </t>
    </r>
  </si>
  <si>
    <t xml:space="preserve">Percentuale di attuazione - per i ruoli/procedure/esigenze tecnologiche/flussi di competenza - delle azioni di riprogettazione/adeguamento/ridefinizione da realizzare progressivamente nel triennio, individuate - a seguito di confronto con il Direttore generale e i dirigenti d'Area - dai Gruppi di lavoro interdisciplinari nominati dalla governance </t>
  </si>
  <si>
    <t>Direttore Generale e Dirigenti</t>
  </si>
  <si>
    <t>Strategico - PSA- TRAIETTORIA Semplificazione e Università Agile      
Parità di Genere - GEP - Azioni 2A e 2B</t>
  </si>
  <si>
    <r>
      <t xml:space="preserve">Promozione richieste congedo parentale da parte dei padri                             
</t>
    </r>
    <r>
      <rPr>
        <b/>
        <sz val="9"/>
        <rFont val="Corbel"/>
        <family val="2"/>
      </rPr>
      <t>A)Realizzazione/aggiornamento di materiale informativo (brochure/FAQ o video) per diffondere in Ateneo le conoscenze di base, giuridiche e procedurali, per la fruizione dei congedi parentali da parte dei padri;                                       
B) realizzazione di statistiche interne annuali di monitoraggio delle richieste di congedi parentali presentate per genere</t>
    </r>
  </si>
  <si>
    <t>a) n. iniziative/anno realizzate per diffondere le informazioni sull'utilizzo dei congedi parentali da parte dei padri 
b) n. report/anno di monitoraggio delle richieste di congedi parentali presentate per genere</t>
  </si>
  <si>
    <t xml:space="preserve">A) ≥ 1
B) ≥ 1       </t>
  </si>
  <si>
    <t>Direttore Generale, con il supporto della Responsabile dell'Ufficio Assenze e Presenze Personale Contrattualizzato (UAPPC)</t>
  </si>
  <si>
    <t>arità di Genere - GEP – Azione n. 3: 
Servizi di Welfare</t>
  </si>
  <si>
    <r>
      <t xml:space="preserve">Iniziative finalizzate ad erogare nuovi servizi di welfare   
</t>
    </r>
    <r>
      <rPr>
        <b/>
        <sz val="9"/>
        <rFont val="Corbel"/>
        <family val="2"/>
      </rPr>
      <t>A)Progettazione e realizzazione di nuovi servizi di welfare per il personale di Ateneo                                                                           
B) Monitoraggio del livello di soddisfazione complessiva dei/delle dipendenti di Ateneo e del livello di soddisfazione per genere</t>
    </r>
  </si>
  <si>
    <t>A) Stato di avanzamento della progettazione/realizzazione di nuovi servizi di welfare                                                          B) n./anno di monitoraggi del livello di soddisfazione complessiva del personale dipendente e del livello di soddisfazione per genere                          C) % dipendenti complessivamente soddisfatti/e</t>
  </si>
  <si>
    <t>A) progettazione   di nuovi servizi di welfare          
B) ≥ 1                                      
C) + 5% rispetto al 2022</t>
  </si>
  <si>
    <t xml:space="preserve">Strategico - PSA -  TRAIETTORIA Semplificazione e Università Agile </t>
  </si>
  <si>
    <r>
      <t xml:space="preserve">Miglioramento organizzativo -  
</t>
    </r>
    <r>
      <rPr>
        <b/>
        <sz val="9"/>
        <rFont val="Corbel"/>
        <family val="2"/>
      </rPr>
      <t>A) Riassetto dell'Amministrazione Centrale.</t>
    </r>
    <r>
      <rPr>
        <sz val="9"/>
        <rFont val="Corbel"/>
        <family val="2"/>
      </rPr>
      <t xml:space="preserve"> Costituzione ed avvio della funzionalità dei seguenti nuovi uffici:                                                                   
a) Ufficio Segreteria della Prorettrice e Ufficio Supporto ai processi decisionali; 
b) Ufficio Scatti Stipendiali; 
c)  Ufficio Monitoraggio e Controllo; 
d) Ufficio di Supporto ai processi di Autovalutazione, Valutazione e Accreditamento e al
Presidio di Qualità; 
e) Ufficio Supporto Legale ai Dipartimenti; 
f) Ufficio Supporto all’Internazionalizzazione di Ateneo 
g) Ufficio di Coordinamento PNRR e Dipartimenti di Eccellenza Area Ricerca e Terza Missione
h) Ufficio di supporto alle strutture di Ateneo per le procedure di affidamento        
</t>
    </r>
    <r>
      <rPr>
        <b/>
        <sz val="9"/>
        <rFont val="Corbel"/>
        <family val="2"/>
      </rPr>
      <t>B) Standardizzazione dei servizi assicurati negli Uffici Dipartimentali, con riferimento alle aree tematiche Contabilità e Bilancio, Supporto per la Didattica, Supporto per la Ricerca</t>
    </r>
    <r>
      <rPr>
        <sz val="9"/>
        <rFont val="Corbel"/>
        <family val="2"/>
      </rPr>
      <t>: attuazione del nuovo modello organizzativo previsto nel decreto  DG/2023/162 del 21/02/2023</t>
    </r>
  </si>
  <si>
    <t xml:space="preserve">AZIONE A) entro il 31.5.2023:
1. definizione delle competenze dei neoistituiti Uffici;                                         
2. individuazione delle unità di personale tecnico-amministrativo da assegnare ai neoistituiti  Uffici nell’ambito delle risorse umane già in carico nell’Area di riferimento ovvero proposta in ordine ai nuovi profili/professionalità da reclutare;                                              
3. formulazione proposta in ordine alle modifiche utili/necessarie a garantire la piena funzionalità dei neoistituiti Uffici;     
 AZIONE B) avvio </t>
  </si>
  <si>
    <t>AZIONE A) Direttore Generale e, 
per b) Dirigente Area Risorse Umane   
per c) Dirigente Area Edilizia 
per d) Dirigente Area Organizzazione e Sviluppo 
per e) Dirigente Area Legale, Privacy e Trattamenti Pensionistici 
per f) e g) Dirigente Area Ricerca e TM
per h) Dirigente Area Attività Contrattuale                 
AZIONE B) Direttore Generale</t>
  </si>
  <si>
    <t>Strategico - PSA 
TRAIETTORIE 1-2-3-4</t>
  </si>
  <si>
    <t>Contributo al miglioramento del Sistema di Governo e di Assicurazione della Qualità dell’Ateneo</t>
  </si>
  <si>
    <t xml:space="preserve">% di attuazione delle azioni di miglioramento raccomandate come prioritarie da NdV/PQA </t>
  </si>
  <si>
    <t xml:space="preserve">Direttore generale e dirigenti </t>
  </si>
  <si>
    <t>PSA - Transizione Ecologica 
Efficientamento energetico (Dieci azioni per il risparmio energetico e l'uso intelligente e razionale dell'energia nella PA-Dipartimento della Funzione Pubblica)</t>
  </si>
  <si>
    <r>
      <t xml:space="preserve">Iniziative, misure e soluzioni organizzative adottate per promuovere/favorire l'uso razionale dell'energia, delle fonti energetiche rinnovabili e delle risorse naturali. 
</t>
    </r>
    <r>
      <rPr>
        <b/>
        <sz val="9"/>
        <rFont val="Corbel"/>
        <family val="2"/>
      </rPr>
      <t>A) Realizzazione di punti di erogazione/prelievo di acqua potabile negli edifici universitari.    
B) Diffusione di indicazioni operative su risparmio ed efficienza energetica in Ufficio 
C) Formazione specifica del personale</t>
    </r>
  </si>
  <si>
    <t>A) n. punti di prelievo realizzati, funzionanti ed aperti alla fruizione
B) SI/NO
C) Stato di avanzamento</t>
  </si>
  <si>
    <t>A) almeno n. 30, completi di QR code UNIAQUAM
B) SI, con almeno 2 canali di comunicazione
C) verifica dell'offerta formativa disponibile, prioritariamente su piattaforme pubbliche e progettazione degli interventi</t>
  </si>
  <si>
    <t>Dirigente dell'Area Edilizia/Dirigente dell'Area Attività contrattuale/Dirigente dell'Area Organizzazione e Sviluppo</t>
  </si>
  <si>
    <t xml:space="preserve">Strategico  - PSA - 
TRAIETTORIA 3- Semplificazione ed Università Agile
OBIETTIVO 4 – Responsabilità e Gestione Sostenibile
Azione 4.3                      </t>
  </si>
  <si>
    <r>
      <t xml:space="preserve">Definire processi e strumenti per la gestione degli edifici federiciani volti al miglioramento del benessere e della sicurezza                                                                               
</t>
    </r>
    <r>
      <rPr>
        <b/>
        <sz val="9"/>
        <rFont val="Corbel"/>
        <family val="2"/>
      </rPr>
      <t>Implementazione del Cruscotto di Monitoraggio a supporto dei Piani di miglioramento derivanti dai DVR</t>
    </r>
  </si>
  <si>
    <t xml:space="preserve">a) n. dipartimenti le cui informazioni sono caricate nel cruscotto 
b) n. dipartimenti per i quali è presente un piano di realizzazione degli interventi </t>
  </si>
  <si>
    <t xml:space="preserve">A) n. 3 Dipartimenti sul totale
B) n 3. Dipartimenti sul totale </t>
  </si>
  <si>
    <t>Dirigente dell'Area Prevenzione e Protezione</t>
  </si>
  <si>
    <t xml:space="preserve">Strategico  -  PSA - 
TRAIETTORIA 3- Semplificazione ed Università Agile
OBIETTIVO 4 – Responsabilità e Gestione Sostenibile -
Azione 4.3                       </t>
  </si>
  <si>
    <r>
      <t xml:space="preserve">Definire processi e strumenti per la gestione degli edifici federiciani volti al miglioramento del benessere e della sicurezza                                                                                 
</t>
    </r>
    <r>
      <rPr>
        <b/>
        <sz val="9"/>
        <rFont val="Corbel"/>
        <family val="2"/>
      </rPr>
      <t xml:space="preserve">Implementazione del Piano di audit della sicurezza </t>
    </r>
  </si>
  <si>
    <t xml:space="preserve">% delle UO sottoposte ad analisi con emissione del report </t>
  </si>
  <si>
    <t>SCHEDA PER LA VALUTAZIONE FINALE DEGLI OBIETTIVI DI CONTINUTA' DEGLI UFFICI AFFERENTI ALL'AREA</t>
  </si>
  <si>
    <t>PESO: 5% DELLA RETRIBUZIONE DI RISULTATO COMPLESSIVA</t>
  </si>
  <si>
    <r>
      <rPr>
        <i/>
        <sz val="12"/>
        <color rgb="FF000000"/>
        <rFont val="Calibri"/>
        <family val="2"/>
      </rPr>
      <t xml:space="preserve"> N.B. la presente SCHEDA è </t>
    </r>
    <r>
      <rPr>
        <sz val="12"/>
        <color rgb="FF000000"/>
        <rFont val="Calibri"/>
        <family val="2"/>
      </rPr>
      <t>compilata a cura dell’URSTA sulla base dei dati acquisiti dagli Uffici afferenti a ciascuna Area.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</si>
</sst>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5">
    <font>
      <sz val="10"/>
      <name val="Arial"/>
    </font>
    <font>
      <b/>
      <sz val="8"/>
      <name val="Verdana"/>
      <family val="2"/>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i/>
      <sz val="10"/>
      <name val="Arial"/>
      <family val="2"/>
    </font>
    <font>
      <u/>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sz val="9"/>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9"/>
      <name val="Corbel"/>
      <family val="2"/>
    </font>
    <font>
      <b/>
      <sz val="9"/>
      <name val="Corbel"/>
      <family val="2"/>
    </font>
    <font>
      <sz val="11"/>
      <name val="Corbel"/>
      <family val="2"/>
    </font>
    <font>
      <sz val="11"/>
      <name val="Arial"/>
      <family val="2"/>
    </font>
    <font>
      <b/>
      <i/>
      <sz val="11"/>
      <name val="Corbel"/>
      <family val="2"/>
    </font>
    <font>
      <i/>
      <sz val="11"/>
      <name val="Corbel"/>
      <family val="2"/>
    </font>
    <font>
      <b/>
      <sz val="11"/>
      <name val="Corbel"/>
      <family val="2"/>
    </font>
    <font>
      <b/>
      <u/>
      <sz val="10"/>
      <color indexed="8"/>
      <name val="Times New Roman"/>
      <family val="1"/>
    </font>
    <font>
      <sz val="12"/>
      <color indexed="8"/>
      <name val="Times New Roman"/>
      <family val="1"/>
    </font>
    <font>
      <b/>
      <u/>
      <sz val="10"/>
      <name val="Verdana"/>
      <family val="2"/>
    </font>
    <font>
      <b/>
      <u/>
      <sz val="9"/>
      <name val="Corbel"/>
      <family val="2"/>
    </font>
    <font>
      <b/>
      <u/>
      <sz val="10"/>
      <name val="Arial"/>
      <family val="2"/>
    </font>
    <font>
      <b/>
      <u/>
      <sz val="9"/>
      <color indexed="10"/>
      <name val="Corbel"/>
      <family val="2"/>
    </font>
    <font>
      <sz val="9"/>
      <name val="Times New Roman"/>
      <family val="1"/>
    </font>
    <font>
      <sz val="11"/>
      <color rgb="FFFF0000"/>
      <name val="Corbel"/>
      <family val="2"/>
    </font>
    <font>
      <sz val="10"/>
      <color theme="1"/>
      <name val="Arial"/>
      <family val="2"/>
    </font>
    <font>
      <i/>
      <sz val="10"/>
      <name val="Corbel"/>
      <family val="2"/>
    </font>
    <font>
      <b/>
      <sz val="10"/>
      <name val="Corbel"/>
      <family val="2"/>
    </font>
    <font>
      <i/>
      <sz val="12"/>
      <color rgb="FF000000"/>
      <name val="Calibri"/>
      <family val="2"/>
    </font>
    <font>
      <sz val="12"/>
      <color rgb="FF000000"/>
      <name val="Calibri"/>
      <family val="2"/>
    </font>
    <font>
      <sz val="11"/>
      <color rgb="FF000000"/>
      <name val="Calibri"/>
      <family val="2"/>
    </font>
    <font>
      <sz val="10"/>
      <color rgb="FF000000"/>
      <name val="Arial"/>
      <family val="2"/>
    </font>
    <font>
      <b/>
      <i/>
      <sz val="9"/>
      <color rgb="FF000000"/>
      <name val="Times New Roman"/>
      <family val="1"/>
    </font>
    <font>
      <b/>
      <sz val="9"/>
      <color rgb="FF000000"/>
      <name val="Corbel"/>
      <family val="2"/>
    </font>
    <font>
      <sz val="9"/>
      <color rgb="FF000000"/>
      <name val="Corbel"/>
      <family val="2"/>
    </font>
    <font>
      <b/>
      <i/>
      <u/>
      <sz val="9"/>
      <name val="Corbel"/>
      <family val="2"/>
    </font>
    <font>
      <sz val="12"/>
      <color rgb="FF000000"/>
      <name val="Times New Roman"/>
    </font>
    <font>
      <b/>
      <sz val="12"/>
      <color rgb="FF000000"/>
      <name val="Times New Roman"/>
    </font>
    <font>
      <i/>
      <sz val="12"/>
      <color rgb="FF000000"/>
      <name val="Times New Roman"/>
    </font>
    <font>
      <sz val="9"/>
      <color rgb="FF000000"/>
      <name val="Calibri"/>
    </font>
    <font>
      <sz val="9"/>
      <name val="Calibri"/>
      <family val="2"/>
    </font>
  </fonts>
  <fills count="1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55"/>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
      <patternFill patternType="solid">
        <fgColor theme="0" tint="-0.249977111117893"/>
        <bgColor indexed="64"/>
      </patternFill>
    </fill>
  </fills>
  <borders count="63">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medium">
        <color indexed="64"/>
      </bottom>
      <diagonal/>
    </border>
    <border>
      <left style="thin">
        <color indexed="64"/>
      </left>
      <right/>
      <top style="dashDot">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style="thin">
        <color indexed="64"/>
      </left>
      <right style="thin">
        <color indexed="64"/>
      </right>
      <top/>
      <bottom style="medium">
        <color indexed="64"/>
      </bottom>
      <diagonal/>
    </border>
    <border>
      <left style="double">
        <color rgb="FF000000"/>
      </left>
      <right style="double">
        <color rgb="FF000000"/>
      </right>
      <top style="double">
        <color rgb="FF000000"/>
      </top>
      <bottom style="double">
        <color rgb="FF000000"/>
      </bottom>
      <diagonal/>
    </border>
    <border>
      <left style="double">
        <color rgb="FF000000"/>
      </left>
      <right style="double">
        <color rgb="FF000000"/>
      </right>
      <top/>
      <bottom style="double">
        <color rgb="FF000000"/>
      </bottom>
      <diagonal/>
    </border>
  </borders>
  <cellStyleXfs count="5">
    <xf numFmtId="0" fontId="0" fillId="0" borderId="0"/>
    <xf numFmtId="0" fontId="2" fillId="0" borderId="0"/>
    <xf numFmtId="0" fontId="2" fillId="0" borderId="0"/>
    <xf numFmtId="9" fontId="15" fillId="0" borderId="0" applyFont="0" applyFill="0" applyBorder="0" applyAlignment="0" applyProtection="0"/>
    <xf numFmtId="9" fontId="2" fillId="0" borderId="0" applyFont="0" applyFill="0" applyBorder="0" applyAlignment="0" applyProtection="0"/>
  </cellStyleXfs>
  <cellXfs count="363">
    <xf numFmtId="0" fontId="0" fillId="0" borderId="0" xfId="0"/>
    <xf numFmtId="0" fontId="3" fillId="0" borderId="0" xfId="0" applyFont="1" applyAlignment="1">
      <alignment vertical="center" wrapText="1"/>
    </xf>
    <xf numFmtId="0" fontId="0" fillId="0" borderId="0" xfId="0" applyAlignment="1">
      <alignment vertical="center" wrapText="1"/>
    </xf>
    <xf numFmtId="0" fontId="0" fillId="2" borderId="0" xfId="0" applyFill="1"/>
    <xf numFmtId="0" fontId="0" fillId="2" borderId="0" xfId="0" applyFill="1"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8" fillId="2" borderId="0" xfId="0" applyFont="1" applyFill="1" applyAlignment="1">
      <alignment horizontal="center" vertical="center" wrapText="1"/>
    </xf>
    <xf numFmtId="0" fontId="8"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14" fillId="2" borderId="8" xfId="0" applyFont="1" applyFill="1" applyBorder="1"/>
    <xf numFmtId="0" fontId="16" fillId="0" borderId="8" xfId="0" applyFont="1" applyBorder="1"/>
    <xf numFmtId="0" fontId="16" fillId="0" borderId="0" xfId="0" applyFont="1"/>
    <xf numFmtId="0" fontId="16" fillId="0" borderId="0" xfId="0" applyFont="1" applyAlignment="1">
      <alignment vertical="top" wrapText="1"/>
    </xf>
    <xf numFmtId="0" fontId="16" fillId="2" borderId="0" xfId="0" applyFont="1" applyFill="1" applyAlignment="1">
      <alignment vertical="top" wrapText="1"/>
    </xf>
    <xf numFmtId="0" fontId="14" fillId="2" borderId="0" xfId="0" applyFont="1" applyFill="1"/>
    <xf numFmtId="0" fontId="13" fillId="3" borderId="10" xfId="0" applyFont="1" applyFill="1" applyBorder="1"/>
    <xf numFmtId="0" fontId="13" fillId="3" borderId="11" xfId="0" applyFont="1" applyFill="1" applyBorder="1"/>
    <xf numFmtId="0" fontId="0" fillId="3" borderId="11" xfId="0" applyFill="1" applyBorder="1"/>
    <xf numFmtId="0" fontId="0" fillId="3" borderId="12" xfId="0" applyFill="1" applyBorder="1"/>
    <xf numFmtId="0" fontId="20" fillId="0" borderId="0" xfId="0" applyFont="1"/>
    <xf numFmtId="0" fontId="21" fillId="0" borderId="14" xfId="0" applyFont="1" applyBorder="1" applyAlignment="1">
      <alignment vertical="center" wrapText="1"/>
    </xf>
    <xf numFmtId="0" fontId="22" fillId="0" borderId="15" xfId="0" applyFont="1" applyBorder="1" applyAlignment="1">
      <alignment vertical="center" wrapText="1"/>
    </xf>
    <xf numFmtId="0" fontId="22" fillId="0" borderId="15" xfId="0" applyFont="1" applyBorder="1" applyAlignment="1">
      <alignment horizontal="left" vertical="center" wrapText="1"/>
    </xf>
    <xf numFmtId="0" fontId="21" fillId="0" borderId="15" xfId="0" applyFont="1" applyBorder="1" applyAlignment="1">
      <alignment vertical="center" wrapText="1"/>
    </xf>
    <xf numFmtId="0" fontId="22" fillId="0" borderId="16" xfId="0" applyFont="1" applyBorder="1" applyAlignment="1">
      <alignment horizontal="left" vertical="center" wrapText="1"/>
    </xf>
    <xf numFmtId="0" fontId="11" fillId="2" borderId="0" xfId="0" applyFont="1" applyFill="1" applyAlignment="1">
      <alignment horizontal="center" vertical="center" wrapText="1"/>
    </xf>
    <xf numFmtId="0" fontId="17" fillId="3" borderId="17" xfId="0" applyFont="1" applyFill="1" applyBorder="1" applyAlignment="1">
      <alignment horizontal="center" vertical="center" wrapText="1"/>
    </xf>
    <xf numFmtId="0" fontId="5" fillId="3" borderId="17" xfId="0" applyFont="1" applyFill="1" applyBorder="1" applyAlignment="1">
      <alignment horizontal="center" vertical="center" wrapText="1"/>
    </xf>
    <xf numFmtId="0" fontId="5" fillId="3" borderId="17" xfId="0" applyFont="1" applyFill="1" applyBorder="1" applyAlignment="1">
      <alignment horizontal="center" vertical="top" wrapText="1"/>
    </xf>
    <xf numFmtId="0" fontId="18" fillId="2" borderId="17" xfId="0" applyFont="1" applyFill="1" applyBorder="1" applyAlignment="1">
      <alignment horizontal="center" vertical="center" wrapText="1"/>
    </xf>
    <xf numFmtId="10" fontId="14" fillId="2" borderId="17" xfId="3" applyNumberFormat="1" applyFont="1" applyFill="1" applyBorder="1" applyAlignment="1">
      <alignment horizontal="center" vertical="center" wrapText="1"/>
    </xf>
    <xf numFmtId="0" fontId="19" fillId="2" borderId="17" xfId="0" applyFont="1" applyFill="1" applyBorder="1" applyAlignment="1">
      <alignment horizontal="center" vertical="center"/>
    </xf>
    <xf numFmtId="0" fontId="1" fillId="3" borderId="11" xfId="0" applyFont="1" applyFill="1" applyBorder="1" applyProtection="1">
      <protection locked="0"/>
    </xf>
    <xf numFmtId="0" fontId="0" fillId="0" borderId="0" xfId="0" applyProtection="1">
      <protection locked="0"/>
    </xf>
    <xf numFmtId="10" fontId="16" fillId="2" borderId="17" xfId="0" applyNumberFormat="1" applyFont="1" applyFill="1" applyBorder="1" applyAlignment="1" applyProtection="1">
      <alignment horizontal="center" vertical="center" wrapText="1"/>
      <protection locked="0"/>
    </xf>
    <xf numFmtId="10" fontId="16" fillId="2" borderId="17" xfId="0" applyNumberFormat="1" applyFont="1" applyFill="1" applyBorder="1" applyAlignment="1" applyProtection="1">
      <alignment horizontal="center" vertical="center"/>
      <protection locked="0"/>
    </xf>
    <xf numFmtId="0" fontId="27" fillId="8" borderId="0" xfId="0" applyFont="1" applyFill="1"/>
    <xf numFmtId="0" fontId="26" fillId="0" borderId="18" xfId="0" applyFont="1" applyBorder="1" applyAlignment="1">
      <alignment horizontal="left" vertical="center" wrapText="1"/>
    </xf>
    <xf numFmtId="0" fontId="26" fillId="4" borderId="19" xfId="0" applyFont="1" applyFill="1" applyBorder="1" applyAlignment="1">
      <alignment horizontal="center" vertical="center" wrapText="1"/>
    </xf>
    <xf numFmtId="0" fontId="30" fillId="3" borderId="5" xfId="0" applyFont="1" applyFill="1" applyBorder="1" applyAlignment="1">
      <alignment horizontal="center" vertical="center" wrapText="1"/>
    </xf>
    <xf numFmtId="9" fontId="30" fillId="3" borderId="6" xfId="3" applyFont="1" applyFill="1" applyBorder="1" applyAlignment="1" applyProtection="1">
      <alignment horizontal="center" vertical="center" wrapText="1"/>
    </xf>
    <xf numFmtId="0" fontId="26" fillId="3" borderId="6" xfId="0" applyFont="1" applyFill="1" applyBorder="1" applyAlignment="1">
      <alignment vertical="center" wrapText="1"/>
    </xf>
    <xf numFmtId="0" fontId="26" fillId="5" borderId="20" xfId="0" applyFont="1" applyFill="1" applyBorder="1" applyAlignment="1" applyProtection="1">
      <alignment vertical="center" wrapText="1"/>
      <protection locked="0"/>
    </xf>
    <xf numFmtId="0" fontId="26" fillId="3" borderId="18" xfId="0" applyFont="1" applyFill="1" applyBorder="1" applyAlignment="1" applyProtection="1">
      <alignment horizontal="center" vertical="center" wrapText="1"/>
      <protection locked="0"/>
    </xf>
    <xf numFmtId="0" fontId="26" fillId="3" borderId="21" xfId="0" applyFont="1" applyFill="1" applyBorder="1" applyAlignment="1">
      <alignment vertical="center" wrapText="1"/>
    </xf>
    <xf numFmtId="0" fontId="26" fillId="3" borderId="22" xfId="0" applyFont="1" applyFill="1" applyBorder="1" applyAlignment="1">
      <alignment horizontal="center" vertical="center" wrapText="1"/>
    </xf>
    <xf numFmtId="0" fontId="26" fillId="5" borderId="23" xfId="0" applyFont="1" applyFill="1" applyBorder="1" applyAlignment="1" applyProtection="1">
      <alignment horizontal="center" vertical="center" wrapText="1"/>
      <protection locked="0"/>
    </xf>
    <xf numFmtId="0" fontId="26" fillId="3" borderId="23" xfId="0" applyFont="1" applyFill="1" applyBorder="1" applyAlignment="1" applyProtection="1">
      <alignment horizontal="center" vertical="center" wrapText="1"/>
      <protection locked="0"/>
    </xf>
    <xf numFmtId="2" fontId="26" fillId="3" borderId="23" xfId="0" applyNumberFormat="1" applyFont="1" applyFill="1" applyBorder="1" applyAlignment="1">
      <alignment horizontal="center" vertical="center" wrapText="1"/>
    </xf>
    <xf numFmtId="0" fontId="26" fillId="3" borderId="24" xfId="0" applyFont="1" applyFill="1" applyBorder="1" applyAlignment="1" applyProtection="1">
      <alignment vertical="center" wrapText="1"/>
      <protection locked="0"/>
    </xf>
    <xf numFmtId="0" fontId="26" fillId="0" borderId="0" xfId="0" applyFont="1" applyAlignment="1" applyProtection="1">
      <alignment vertical="center" wrapText="1"/>
      <protection locked="0"/>
    </xf>
    <xf numFmtId="0" fontId="26" fillId="0" borderId="0" xfId="0" applyFont="1" applyAlignment="1" applyProtection="1">
      <alignment horizontal="center" vertical="center" wrapText="1"/>
      <protection locked="0"/>
    </xf>
    <xf numFmtId="2" fontId="26" fillId="0" borderId="0" xfId="0" applyNumberFormat="1" applyFont="1" applyAlignment="1">
      <alignment horizontal="right" vertical="center" wrapText="1"/>
    </xf>
    <xf numFmtId="0" fontId="29" fillId="0" borderId="0" xfId="1" applyFont="1"/>
    <xf numFmtId="0" fontId="26" fillId="0" borderId="0" xfId="1" applyFont="1"/>
    <xf numFmtId="0" fontId="26" fillId="0" borderId="0" xfId="0" applyFont="1" applyAlignment="1">
      <alignment horizontal="center" vertical="center" wrapText="1"/>
    </xf>
    <xf numFmtId="0" fontId="26" fillId="0" borderId="0" xfId="0" applyFont="1" applyAlignment="1">
      <alignment vertical="center" wrapText="1"/>
    </xf>
    <xf numFmtId="0" fontId="26" fillId="0" borderId="17" xfId="0" applyFont="1" applyBorder="1" applyAlignment="1" applyProtection="1">
      <alignment horizontal="center" vertical="center" wrapText="1"/>
      <protection locked="0"/>
    </xf>
    <xf numFmtId="0" fontId="7" fillId="3" borderId="13" xfId="0" applyFont="1" applyFill="1" applyBorder="1" applyAlignment="1" applyProtection="1">
      <alignment horizontal="center" vertical="center" wrapText="1"/>
      <protection locked="0"/>
    </xf>
    <xf numFmtId="0" fontId="7" fillId="3" borderId="25" xfId="0" applyFont="1" applyFill="1" applyBorder="1" applyAlignment="1" applyProtection="1">
      <alignment horizontal="center" vertical="center" wrapText="1"/>
      <protection locked="0"/>
    </xf>
    <xf numFmtId="0" fontId="26" fillId="0" borderId="18" xfId="0" applyFont="1" applyBorder="1" applyAlignment="1" applyProtection="1">
      <alignment horizontal="center" vertical="center" wrapText="1"/>
      <protection locked="0"/>
    </xf>
    <xf numFmtId="0" fontId="38" fillId="8" borderId="18" xfId="0" applyFont="1" applyFill="1" applyBorder="1" applyAlignment="1" applyProtection="1">
      <alignment horizontal="center" vertical="center" wrapText="1"/>
      <protection locked="0"/>
    </xf>
    <xf numFmtId="0" fontId="38" fillId="8" borderId="17" xfId="0" applyFont="1" applyFill="1" applyBorder="1" applyAlignment="1" applyProtection="1">
      <alignment horizontal="center" vertical="center" wrapText="1"/>
      <protection locked="0"/>
    </xf>
    <xf numFmtId="0" fontId="38" fillId="8" borderId="23" xfId="0" applyFont="1" applyFill="1" applyBorder="1" applyAlignment="1" applyProtection="1">
      <alignment horizontal="center" vertical="center" wrapText="1"/>
      <protection locked="0"/>
    </xf>
    <xf numFmtId="0" fontId="26" fillId="3" borderId="18" xfId="0" applyFont="1" applyFill="1" applyBorder="1" applyAlignment="1">
      <alignment horizontal="center" vertical="center" wrapText="1"/>
    </xf>
    <xf numFmtId="0" fontId="26" fillId="3" borderId="23" xfId="0" applyFont="1" applyFill="1" applyBorder="1" applyAlignment="1">
      <alignment horizontal="center" vertical="center" wrapText="1"/>
    </xf>
    <xf numFmtId="9" fontId="24" fillId="0" borderId="17" xfId="1" applyNumberFormat="1" applyFont="1" applyBorder="1" applyAlignment="1" applyProtection="1">
      <alignment horizontal="center" vertical="center" wrapText="1"/>
      <protection locked="0"/>
    </xf>
    <xf numFmtId="0" fontId="24" fillId="0" borderId="17" xfId="1" applyFont="1" applyBorder="1" applyAlignment="1" applyProtection="1">
      <alignment horizontal="center" vertical="center" wrapText="1"/>
      <protection locked="0"/>
    </xf>
    <xf numFmtId="0" fontId="6" fillId="2" borderId="26"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justify" vertical="center" wrapText="1"/>
      <protection locked="0"/>
    </xf>
    <xf numFmtId="0" fontId="9" fillId="2" borderId="3"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protection locked="0"/>
    </xf>
    <xf numFmtId="0" fontId="9" fillId="2" borderId="0" xfId="0" applyFont="1" applyFill="1" applyAlignment="1" applyProtection="1">
      <alignment horizontal="center" vertical="center" wrapText="1"/>
      <protection locked="0"/>
    </xf>
    <xf numFmtId="0" fontId="26" fillId="0" borderId="17" xfId="0" applyFont="1" applyBorder="1" applyAlignment="1" applyProtection="1">
      <alignment vertical="center" wrapText="1"/>
      <protection locked="0"/>
    </xf>
    <xf numFmtId="0" fontId="30" fillId="8" borderId="0" xfId="0" applyFont="1" applyFill="1" applyAlignment="1">
      <alignment horizontal="left" vertical="center" wrapText="1"/>
    </xf>
    <xf numFmtId="0" fontId="30" fillId="8" borderId="0" xfId="0" applyFont="1" applyFill="1" applyAlignment="1">
      <alignment horizontal="left" vertical="top" wrapText="1"/>
    </xf>
    <xf numFmtId="0" fontId="21" fillId="0" borderId="15" xfId="0" applyFont="1" applyBorder="1" applyAlignment="1">
      <alignment horizontal="left" vertical="center" wrapText="1"/>
    </xf>
    <xf numFmtId="0" fontId="31" fillId="0" borderId="15" xfId="0" applyFont="1" applyBorder="1" applyAlignment="1">
      <alignment vertical="center" wrapText="1"/>
    </xf>
    <xf numFmtId="0" fontId="0" fillId="8" borderId="0" xfId="0" applyFill="1"/>
    <xf numFmtId="0" fontId="0" fillId="8" borderId="13" xfId="0" applyFill="1" applyBorder="1"/>
    <xf numFmtId="0" fontId="0" fillId="8" borderId="25" xfId="0" applyFill="1" applyBorder="1"/>
    <xf numFmtId="0" fontId="26" fillId="8" borderId="0" xfId="0" applyFont="1" applyFill="1" applyAlignment="1">
      <alignment horizontal="center" vertical="center"/>
    </xf>
    <xf numFmtId="0" fontId="26" fillId="8" borderId="0" xfId="0" applyFont="1" applyFill="1"/>
    <xf numFmtId="0" fontId="26" fillId="0" borderId="27" xfId="0" applyFont="1" applyBorder="1" applyAlignment="1" applyProtection="1">
      <alignment vertical="center" wrapText="1"/>
      <protection locked="0"/>
    </xf>
    <xf numFmtId="0" fontId="26" fillId="3" borderId="22" xfId="0" applyFont="1" applyFill="1" applyBorder="1" applyAlignment="1" applyProtection="1">
      <alignment vertical="center" wrapText="1"/>
      <protection locked="0"/>
    </xf>
    <xf numFmtId="0" fontId="0" fillId="8" borderId="8" xfId="0" applyFill="1" applyBorder="1"/>
    <xf numFmtId="0" fontId="1" fillId="3" borderId="19" xfId="0" applyFont="1" applyFill="1" applyBorder="1" applyProtection="1">
      <protection locked="0"/>
    </xf>
    <xf numFmtId="0" fontId="38" fillId="8" borderId="16" xfId="0" applyFont="1" applyFill="1" applyBorder="1" applyAlignment="1" applyProtection="1">
      <alignment horizontal="center" vertical="center" wrapText="1"/>
      <protection locked="0"/>
    </xf>
    <xf numFmtId="2" fontId="26" fillId="0" borderId="18" xfId="0" applyNumberFormat="1" applyFont="1" applyBorder="1" applyAlignment="1">
      <alignment horizontal="center" vertical="center" wrapText="1"/>
    </xf>
    <xf numFmtId="2" fontId="26" fillId="0" borderId="16" xfId="0" applyNumberFormat="1" applyFont="1" applyBorder="1" applyAlignment="1">
      <alignment horizontal="center" vertical="center" wrapText="1"/>
    </xf>
    <xf numFmtId="2" fontId="26" fillId="0" borderId="23" xfId="0" applyNumberFormat="1" applyFont="1" applyBorder="1" applyAlignment="1">
      <alignment horizontal="center" vertical="center" wrapText="1"/>
    </xf>
    <xf numFmtId="2" fontId="26" fillId="3" borderId="18" xfId="3" applyNumberFormat="1" applyFont="1" applyFill="1" applyBorder="1" applyAlignment="1" applyProtection="1">
      <alignment horizontal="center" vertical="center" wrapText="1"/>
    </xf>
    <xf numFmtId="0" fontId="26" fillId="0" borderId="23" xfId="0" applyFont="1" applyBorder="1" applyAlignment="1">
      <alignment vertical="center" wrapText="1"/>
    </xf>
    <xf numFmtId="0" fontId="26" fillId="0" borderId="18" xfId="0" applyFont="1" applyBorder="1" applyAlignment="1">
      <alignment vertical="center" wrapText="1"/>
    </xf>
    <xf numFmtId="0" fontId="26" fillId="0" borderId="17" xfId="0" applyFont="1" applyBorder="1" applyAlignment="1">
      <alignment vertical="center" wrapText="1"/>
    </xf>
    <xf numFmtId="0" fontId="26" fillId="0" borderId="34" xfId="0" applyFont="1" applyBorder="1" applyAlignment="1">
      <alignment vertical="center" wrapText="1"/>
    </xf>
    <xf numFmtId="0" fontId="26" fillId="0" borderId="23" xfId="0" applyFont="1" applyBorder="1" applyAlignment="1">
      <alignment horizontal="left" vertical="center" wrapText="1"/>
    </xf>
    <xf numFmtId="0" fontId="26" fillId="0" borderId="35" xfId="0" applyFont="1" applyBorder="1" applyAlignment="1">
      <alignment vertical="center" wrapText="1"/>
    </xf>
    <xf numFmtId="9" fontId="26" fillId="0" borderId="36" xfId="0" applyNumberFormat="1" applyFont="1" applyBorder="1" applyAlignment="1">
      <alignment horizontal="center" vertical="center" wrapText="1"/>
    </xf>
    <xf numFmtId="9" fontId="26" fillId="0" borderId="37" xfId="0" applyNumberFormat="1" applyFont="1" applyBorder="1" applyAlignment="1">
      <alignment horizontal="center" vertical="center" wrapText="1"/>
    </xf>
    <xf numFmtId="0" fontId="26" fillId="4" borderId="6" xfId="0" applyFont="1" applyFill="1" applyBorder="1" applyAlignment="1">
      <alignment horizontal="center" vertical="center" wrapText="1"/>
    </xf>
    <xf numFmtId="0" fontId="26" fillId="0" borderId="16" xfId="0" applyFont="1" applyBorder="1" applyAlignment="1" applyProtection="1">
      <alignment horizontal="center" vertical="center" wrapText="1"/>
      <protection locked="0"/>
    </xf>
    <xf numFmtId="0" fontId="26" fillId="0" borderId="35" xfId="0" applyFont="1" applyBorder="1" applyAlignment="1">
      <alignment horizontal="left" vertical="center" wrapText="1"/>
    </xf>
    <xf numFmtId="0" fontId="26" fillId="4" borderId="0" xfId="0" applyFont="1" applyFill="1" applyAlignment="1">
      <alignment horizontal="center" vertical="center" wrapText="1"/>
    </xf>
    <xf numFmtId="0" fontId="26" fillId="0" borderId="38" xfId="0" applyFont="1" applyBorder="1" applyAlignment="1" applyProtection="1">
      <alignment horizontal="center" vertical="center" wrapText="1"/>
      <protection locked="0"/>
    </xf>
    <xf numFmtId="0" fontId="26" fillId="0" borderId="39" xfId="0" applyFont="1" applyBorder="1" applyAlignment="1" applyProtection="1">
      <alignment horizontal="center" vertical="center" wrapText="1"/>
      <protection locked="0"/>
    </xf>
    <xf numFmtId="0" fontId="26" fillId="0" borderId="23" xfId="0" applyFont="1" applyBorder="1" applyAlignment="1" applyProtection="1">
      <alignment horizontal="center" vertical="center" wrapText="1"/>
      <protection locked="0"/>
    </xf>
    <xf numFmtId="0" fontId="26" fillId="0" borderId="23" xfId="0" applyFont="1" applyBorder="1" applyAlignment="1" applyProtection="1">
      <alignment vertical="center" wrapText="1"/>
      <protection locked="0"/>
    </xf>
    <xf numFmtId="0" fontId="26" fillId="0" borderId="35" xfId="0" applyFont="1" applyBorder="1" applyAlignment="1" applyProtection="1">
      <alignment vertical="center" wrapText="1"/>
      <protection locked="0"/>
    </xf>
    <xf numFmtId="0" fontId="26" fillId="0" borderId="27" xfId="0" applyFont="1" applyBorder="1" applyAlignment="1">
      <alignment vertical="center" wrapText="1"/>
    </xf>
    <xf numFmtId="9" fontId="26" fillId="0" borderId="36" xfId="2" applyNumberFormat="1" applyFont="1" applyBorder="1" applyAlignment="1">
      <alignment horizontal="center" vertical="center"/>
    </xf>
    <xf numFmtId="9" fontId="26" fillId="0" borderId="40" xfId="2" applyNumberFormat="1" applyFont="1" applyBorder="1" applyAlignment="1">
      <alignment horizontal="center" vertical="center"/>
    </xf>
    <xf numFmtId="9" fontId="26" fillId="0" borderId="37" xfId="2" applyNumberFormat="1" applyFont="1" applyBorder="1" applyAlignment="1">
      <alignment horizontal="center" vertical="center"/>
    </xf>
    <xf numFmtId="0" fontId="26" fillId="4" borderId="32" xfId="0" applyFont="1" applyFill="1" applyBorder="1" applyAlignment="1">
      <alignment horizontal="center" vertical="center" wrapText="1"/>
    </xf>
    <xf numFmtId="0" fontId="26" fillId="4" borderId="11" xfId="0" applyFont="1" applyFill="1" applyBorder="1" applyAlignment="1">
      <alignment horizontal="center" vertical="center" wrapText="1"/>
    </xf>
    <xf numFmtId="0" fontId="26" fillId="4" borderId="25" xfId="0" applyFont="1" applyFill="1" applyBorder="1" applyAlignment="1">
      <alignment horizontal="center" vertical="center" wrapText="1"/>
    </xf>
    <xf numFmtId="0" fontId="26" fillId="0" borderId="41" xfId="0" applyFont="1" applyBorder="1" applyAlignment="1" applyProtection="1">
      <alignment horizontal="center" vertical="center" wrapText="1"/>
      <protection locked="0"/>
    </xf>
    <xf numFmtId="2" fontId="26" fillId="0" borderId="17" xfId="0" applyNumberFormat="1" applyFont="1" applyBorder="1" applyAlignment="1">
      <alignment horizontal="center" vertical="center" wrapText="1"/>
    </xf>
    <xf numFmtId="9" fontId="26" fillId="0" borderId="40" xfId="0" applyNumberFormat="1" applyFont="1" applyBorder="1" applyAlignment="1">
      <alignment horizontal="center" vertical="center" wrapText="1"/>
    </xf>
    <xf numFmtId="0" fontId="26" fillId="4" borderId="29" xfId="0" applyFont="1" applyFill="1" applyBorder="1" applyAlignment="1">
      <alignment horizontal="center" vertical="center" wrapText="1"/>
    </xf>
    <xf numFmtId="9" fontId="26" fillId="3" borderId="7" xfId="3" applyFont="1" applyFill="1" applyBorder="1" applyAlignment="1" applyProtection="1">
      <alignment horizontal="center" vertical="center" wrapText="1"/>
    </xf>
    <xf numFmtId="0" fontId="18" fillId="0" borderId="17" xfId="0" applyFont="1" applyBorder="1" applyAlignment="1">
      <alignment horizontal="center" vertical="center" wrapText="1"/>
    </xf>
    <xf numFmtId="0" fontId="24" fillId="0" borderId="19" xfId="0" applyFont="1" applyBorder="1" applyAlignment="1" applyProtection="1">
      <alignment horizontal="center" vertical="center" wrapText="1"/>
      <protection locked="0"/>
    </xf>
    <xf numFmtId="0" fontId="18" fillId="9" borderId="17" xfId="0" applyFont="1" applyFill="1" applyBorder="1" applyAlignment="1" applyProtection="1">
      <alignment horizontal="center" vertical="center" wrapText="1"/>
      <protection locked="0"/>
    </xf>
    <xf numFmtId="0" fontId="6" fillId="2" borderId="17" xfId="0" applyFont="1" applyFill="1" applyBorder="1" applyAlignment="1">
      <alignment horizontal="center" vertical="center"/>
    </xf>
    <xf numFmtId="10" fontId="0" fillId="2" borderId="17" xfId="3" applyNumberFormat="1" applyFont="1" applyFill="1" applyBorder="1" applyAlignment="1">
      <alignment horizontal="center" vertical="center"/>
    </xf>
    <xf numFmtId="0" fontId="0" fillId="2" borderId="42" xfId="0" applyFill="1" applyBorder="1"/>
    <xf numFmtId="0" fontId="0" fillId="2" borderId="11" xfId="0" applyFill="1" applyBorder="1"/>
    <xf numFmtId="10" fontId="0" fillId="2" borderId="19" xfId="3" applyNumberFormat="1" applyFont="1" applyFill="1" applyBorder="1" applyAlignment="1">
      <alignment horizontal="center" vertical="center"/>
    </xf>
    <xf numFmtId="0" fontId="0" fillId="2" borderId="19" xfId="0" applyFill="1" applyBorder="1"/>
    <xf numFmtId="0" fontId="13" fillId="3" borderId="42" xfId="0" applyFont="1" applyFill="1" applyBorder="1"/>
    <xf numFmtId="0" fontId="0" fillId="3" borderId="19" xfId="0" applyFill="1" applyBorder="1"/>
    <xf numFmtId="0" fontId="14" fillId="2" borderId="1" xfId="0" applyFont="1" applyFill="1" applyBorder="1"/>
    <xf numFmtId="0" fontId="6" fillId="2" borderId="2" xfId="0" applyFont="1" applyFill="1" applyBorder="1"/>
    <xf numFmtId="0" fontId="3" fillId="3" borderId="19" xfId="0" applyFont="1" applyFill="1" applyBorder="1" applyProtection="1">
      <protection locked="0"/>
    </xf>
    <xf numFmtId="0" fontId="16" fillId="0" borderId="1" xfId="0" applyFont="1" applyBorder="1"/>
    <xf numFmtId="0" fontId="14" fillId="2" borderId="2" xfId="0" applyFont="1" applyFill="1" applyBorder="1" applyAlignment="1">
      <alignment wrapText="1"/>
    </xf>
    <xf numFmtId="0" fontId="5" fillId="5" borderId="14" xfId="0" applyFont="1" applyFill="1" applyBorder="1" applyAlignment="1">
      <alignment horizontal="center" vertical="top" wrapText="1"/>
    </xf>
    <xf numFmtId="0" fontId="16" fillId="5" borderId="15" xfId="0" applyFont="1" applyFill="1" applyBorder="1" applyAlignment="1" applyProtection="1">
      <alignment horizontal="center" vertical="top" wrapText="1"/>
      <protection locked="0"/>
    </xf>
    <xf numFmtId="0" fontId="0" fillId="5" borderId="16" xfId="0" applyFill="1" applyBorder="1"/>
    <xf numFmtId="0" fontId="0" fillId="2" borderId="29" xfId="0" applyFill="1" applyBorder="1"/>
    <xf numFmtId="0" fontId="37" fillId="9" borderId="17" xfId="0" applyFont="1" applyFill="1" applyBorder="1" applyAlignment="1">
      <alignment horizontal="center" vertical="center" wrapText="1"/>
    </xf>
    <xf numFmtId="0" fontId="2" fillId="3" borderId="11" xfId="0" applyFont="1" applyFill="1" applyBorder="1" applyProtection="1">
      <protection locked="0"/>
    </xf>
    <xf numFmtId="0" fontId="8" fillId="2" borderId="1"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2" fillId="2" borderId="0" xfId="0" applyFont="1" applyFill="1" applyAlignment="1" applyProtection="1">
      <alignment horizontal="justify" vertical="center" wrapText="1"/>
      <protection locked="0"/>
    </xf>
    <xf numFmtId="0" fontId="9" fillId="2" borderId="2" xfId="0" applyFont="1" applyFill="1" applyBorder="1" applyAlignment="1">
      <alignment horizontal="center" vertical="center" wrapText="1"/>
    </xf>
    <xf numFmtId="0" fontId="30" fillId="8" borderId="0" xfId="0" applyFont="1" applyFill="1" applyAlignment="1">
      <alignment vertical="center" wrapText="1"/>
    </xf>
    <xf numFmtId="0" fontId="5" fillId="0" borderId="0" xfId="0" applyFont="1" applyAlignment="1">
      <alignment horizontal="center" vertical="top" wrapText="1"/>
    </xf>
    <xf numFmtId="0" fontId="16" fillId="0" borderId="0" xfId="0" applyFont="1" applyAlignment="1">
      <alignment horizontal="center" vertical="top" wrapText="1"/>
    </xf>
    <xf numFmtId="0" fontId="13" fillId="3" borderId="5" xfId="1" applyFont="1" applyFill="1" applyBorder="1"/>
    <xf numFmtId="0" fontId="13" fillId="3" borderId="6" xfId="1" applyFont="1" applyFill="1" applyBorder="1"/>
    <xf numFmtId="0" fontId="2" fillId="3" borderId="6" xfId="1" applyFill="1" applyBorder="1"/>
    <xf numFmtId="0" fontId="2" fillId="3" borderId="7" xfId="1" applyFill="1" applyBorder="1"/>
    <xf numFmtId="0" fontId="2" fillId="0" borderId="0" xfId="1"/>
    <xf numFmtId="0" fontId="13" fillId="3" borderId="10" xfId="1" applyFont="1" applyFill="1" applyBorder="1"/>
    <xf numFmtId="0" fontId="13" fillId="3" borderId="11" xfId="1" applyFont="1" applyFill="1" applyBorder="1"/>
    <xf numFmtId="0" fontId="2" fillId="3" borderId="11" xfId="1" applyFill="1" applyBorder="1"/>
    <xf numFmtId="0" fontId="2" fillId="3" borderId="12" xfId="1" applyFill="1" applyBorder="1"/>
    <xf numFmtId="0" fontId="14" fillId="2" borderId="8" xfId="1" applyFont="1" applyFill="1" applyBorder="1"/>
    <xf numFmtId="0" fontId="14" fillId="2" borderId="0" xfId="1" applyFont="1" applyFill="1"/>
    <xf numFmtId="0" fontId="2" fillId="2" borderId="0" xfId="1" applyFill="1"/>
    <xf numFmtId="0" fontId="6" fillId="2" borderId="9" xfId="1" applyFont="1" applyFill="1" applyBorder="1"/>
    <xf numFmtId="0" fontId="1" fillId="3" borderId="11" xfId="1" applyFont="1" applyFill="1" applyBorder="1" applyProtection="1">
      <protection locked="0"/>
    </xf>
    <xf numFmtId="0" fontId="2" fillId="3" borderId="11" xfId="1" applyFill="1" applyBorder="1" applyProtection="1">
      <protection locked="0"/>
    </xf>
    <xf numFmtId="0" fontId="3" fillId="3" borderId="12" xfId="1" applyFont="1" applyFill="1" applyBorder="1" applyProtection="1">
      <protection locked="0"/>
    </xf>
    <xf numFmtId="0" fontId="2" fillId="0" borderId="0" xfId="1" applyProtection="1">
      <protection locked="0"/>
    </xf>
    <xf numFmtId="0" fontId="5" fillId="3" borderId="17" xfId="1" applyFont="1" applyFill="1" applyBorder="1" applyAlignment="1">
      <alignment horizontal="center" vertical="top" wrapText="1"/>
    </xf>
    <xf numFmtId="0" fontId="17" fillId="3" borderId="17" xfId="1" applyFont="1" applyFill="1" applyBorder="1" applyAlignment="1">
      <alignment horizontal="center" vertical="center" wrapText="1"/>
    </xf>
    <xf numFmtId="0" fontId="5" fillId="3" borderId="17" xfId="1" applyFont="1" applyFill="1" applyBorder="1" applyAlignment="1">
      <alignment horizontal="center" vertical="center" wrapText="1"/>
    </xf>
    <xf numFmtId="0" fontId="5" fillId="5" borderId="14" xfId="1" applyFont="1" applyFill="1" applyBorder="1" applyAlignment="1">
      <alignment horizontal="center" vertical="top" wrapText="1"/>
    </xf>
    <xf numFmtId="0" fontId="18" fillId="9" borderId="17" xfId="1" applyFont="1" applyFill="1" applyBorder="1" applyAlignment="1">
      <alignment horizontal="center" vertical="center" wrapText="1"/>
    </xf>
    <xf numFmtId="0" fontId="24" fillId="0" borderId="19" xfId="1" applyFont="1" applyBorder="1" applyAlignment="1">
      <alignment horizontal="center" vertical="center" wrapText="1"/>
    </xf>
    <xf numFmtId="0" fontId="24" fillId="0" borderId="17" xfId="1" applyFont="1" applyBorder="1" applyAlignment="1">
      <alignment horizontal="center" vertical="center" wrapText="1"/>
    </xf>
    <xf numFmtId="10" fontId="16" fillId="2" borderId="17" xfId="1" applyNumberFormat="1" applyFont="1" applyFill="1" applyBorder="1" applyAlignment="1" applyProtection="1">
      <alignment horizontal="center" vertical="center" wrapText="1"/>
      <protection locked="0"/>
    </xf>
    <xf numFmtId="0" fontId="16" fillId="5" borderId="17" xfId="1" applyFont="1" applyFill="1" applyBorder="1" applyAlignment="1" applyProtection="1">
      <alignment horizontal="center" vertical="top" wrapText="1"/>
      <protection locked="0"/>
    </xf>
    <xf numFmtId="10" fontId="16" fillId="2" borderId="17" xfId="1" applyNumberFormat="1" applyFont="1" applyFill="1" applyBorder="1" applyAlignment="1" applyProtection="1">
      <alignment horizontal="center" vertical="center"/>
      <protection locked="0"/>
    </xf>
    <xf numFmtId="10" fontId="14" fillId="2" borderId="17" xfId="4" applyNumberFormat="1" applyFont="1" applyFill="1" applyBorder="1" applyAlignment="1">
      <alignment horizontal="center" vertical="center" wrapText="1"/>
    </xf>
    <xf numFmtId="0" fontId="16" fillId="5" borderId="17" xfId="1" applyFont="1" applyFill="1" applyBorder="1" applyAlignment="1" applyProtection="1">
      <alignment vertical="top" wrapText="1"/>
      <protection locked="0"/>
    </xf>
    <xf numFmtId="10" fontId="16" fillId="2" borderId="17" xfId="4" applyNumberFormat="1" applyFont="1" applyFill="1" applyBorder="1" applyAlignment="1" applyProtection="1">
      <alignment horizontal="center" vertical="center"/>
      <protection locked="0"/>
    </xf>
    <xf numFmtId="0" fontId="24" fillId="9" borderId="19" xfId="1" applyFont="1" applyFill="1" applyBorder="1" applyAlignment="1">
      <alignment horizontal="center" vertical="center" wrapText="1"/>
    </xf>
    <xf numFmtId="0" fontId="2" fillId="2" borderId="42" xfId="1" applyFill="1" applyBorder="1"/>
    <xf numFmtId="0" fontId="2" fillId="2" borderId="11" xfId="1" applyFill="1" applyBorder="1"/>
    <xf numFmtId="0" fontId="2" fillId="2" borderId="19" xfId="1" applyFill="1" applyBorder="1"/>
    <xf numFmtId="0" fontId="2" fillId="5" borderId="25" xfId="1" applyFill="1" applyBorder="1"/>
    <xf numFmtId="0" fontId="6" fillId="2" borderId="42" xfId="1" applyFont="1" applyFill="1" applyBorder="1" applyAlignment="1">
      <alignment horizontal="center" vertical="center"/>
    </xf>
    <xf numFmtId="10" fontId="0" fillId="2" borderId="19" xfId="4" applyNumberFormat="1" applyFont="1" applyFill="1" applyBorder="1" applyAlignment="1">
      <alignment horizontal="center" vertical="center"/>
    </xf>
    <xf numFmtId="10" fontId="0" fillId="2" borderId="17" xfId="4" applyNumberFormat="1" applyFont="1" applyFill="1" applyBorder="1" applyAlignment="1">
      <alignment horizontal="center" vertical="center"/>
    </xf>
    <xf numFmtId="0" fontId="2" fillId="2" borderId="13" xfId="1" applyFill="1" applyBorder="1"/>
    <xf numFmtId="0" fontId="2" fillId="2" borderId="30" xfId="1" applyFill="1" applyBorder="1"/>
    <xf numFmtId="0" fontId="2" fillId="2" borderId="0" xfId="1" applyFill="1" applyAlignment="1">
      <alignment vertical="center" wrapText="1"/>
    </xf>
    <xf numFmtId="0" fontId="2" fillId="0" borderId="0" xfId="1" applyAlignment="1">
      <alignment wrapText="1"/>
    </xf>
    <xf numFmtId="0" fontId="20" fillId="0" borderId="0" xfId="1" applyFont="1"/>
    <xf numFmtId="0" fontId="5" fillId="0" borderId="0" xfId="1" applyFont="1" applyAlignment="1">
      <alignment vertical="top" wrapText="1"/>
    </xf>
    <xf numFmtId="0" fontId="5" fillId="0" borderId="0" xfId="1" applyFont="1" applyAlignment="1">
      <alignment horizontal="center" vertical="top" wrapText="1"/>
    </xf>
    <xf numFmtId="0" fontId="16" fillId="0" borderId="0" xfId="1" applyFont="1" applyAlignment="1">
      <alignment horizontal="center" vertical="top" wrapText="1"/>
    </xf>
    <xf numFmtId="0" fontId="37" fillId="3" borderId="17" xfId="1" applyFont="1" applyFill="1" applyBorder="1" applyAlignment="1">
      <alignment horizontal="center" vertical="center" wrapText="1"/>
    </xf>
    <xf numFmtId="9" fontId="24" fillId="0" borderId="17" xfId="1" applyNumberFormat="1" applyFont="1" applyBorder="1" applyAlignment="1">
      <alignment horizontal="center" vertical="center" wrapText="1"/>
    </xf>
    <xf numFmtId="0" fontId="25" fillId="0" borderId="19" xfId="1" applyFont="1" applyBorder="1" applyAlignment="1">
      <alignment horizontal="center" vertical="center" wrapText="1"/>
    </xf>
    <xf numFmtId="0" fontId="37" fillId="3" borderId="17" xfId="0" applyFont="1" applyFill="1" applyBorder="1" applyAlignment="1">
      <alignment horizontal="center" vertical="center" wrapText="1"/>
    </xf>
    <xf numFmtId="0" fontId="25" fillId="0" borderId="19" xfId="0" applyFont="1" applyBorder="1" applyAlignment="1" applyProtection="1">
      <alignment horizontal="center" vertical="center" wrapText="1"/>
      <protection locked="0"/>
    </xf>
    <xf numFmtId="0" fontId="17" fillId="3" borderId="14"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0" borderId="17" xfId="0" applyFont="1" applyBorder="1" applyAlignment="1">
      <alignment horizontal="center" vertical="top" wrapText="1"/>
    </xf>
    <xf numFmtId="0" fontId="0" fillId="0" borderId="17" xfId="0" applyBorder="1"/>
    <xf numFmtId="0" fontId="16" fillId="0" borderId="17" xfId="0" applyFont="1" applyBorder="1" applyAlignment="1">
      <alignment horizontal="center" vertical="top" wrapText="1"/>
    </xf>
    <xf numFmtId="9" fontId="37" fillId="9" borderId="17" xfId="0" applyNumberFormat="1" applyFont="1" applyFill="1" applyBorder="1" applyAlignment="1">
      <alignment horizontal="center" vertical="center" wrapText="1"/>
    </xf>
    <xf numFmtId="0" fontId="19" fillId="2" borderId="17" xfId="0" applyFont="1" applyFill="1" applyBorder="1" applyAlignment="1" applyProtection="1">
      <alignment horizontal="center" vertical="center"/>
      <protection locked="0"/>
    </xf>
    <xf numFmtId="10" fontId="14" fillId="2" borderId="17" xfId="3" applyNumberFormat="1" applyFont="1" applyFill="1" applyBorder="1" applyAlignment="1" applyProtection="1">
      <alignment horizontal="center" vertical="center" wrapText="1"/>
      <protection locked="0"/>
    </xf>
    <xf numFmtId="0" fontId="44" fillId="0" borderId="61" xfId="0" applyFont="1" applyBorder="1" applyAlignment="1">
      <alignment wrapText="1"/>
    </xf>
    <xf numFmtId="0" fontId="44" fillId="0" borderId="62" xfId="0" applyFont="1" applyBorder="1" applyAlignment="1">
      <alignment wrapText="1"/>
    </xf>
    <xf numFmtId="0" fontId="45" fillId="0" borderId="0" xfId="0" applyFont="1"/>
    <xf numFmtId="0" fontId="46" fillId="9" borderId="17" xfId="0" applyFont="1" applyFill="1" applyBorder="1" applyAlignment="1" applyProtection="1">
      <alignment horizontal="center" vertical="center" wrapText="1"/>
      <protection locked="0"/>
    </xf>
    <xf numFmtId="0" fontId="47" fillId="0" borderId="19" xfId="0" applyFont="1" applyBorder="1" applyAlignment="1" applyProtection="1">
      <alignment horizontal="center" vertical="center" wrapText="1"/>
      <protection locked="0"/>
    </xf>
    <xf numFmtId="9" fontId="48" fillId="0" borderId="17" xfId="1" applyNumberFormat="1" applyFont="1" applyBorder="1" applyAlignment="1" applyProtection="1">
      <alignment horizontal="center" vertical="center" wrapText="1"/>
      <protection locked="0"/>
    </xf>
    <xf numFmtId="0" fontId="48" fillId="0" borderId="17" xfId="1" applyFont="1" applyBorder="1" applyAlignment="1" applyProtection="1">
      <alignment horizontal="center" vertical="center" wrapText="1"/>
      <protection locked="0"/>
    </xf>
    <xf numFmtId="0" fontId="2" fillId="0" borderId="17" xfId="1" applyBorder="1"/>
    <xf numFmtId="0" fontId="53" fillId="0" borderId="17" xfId="1" applyFont="1" applyBorder="1" applyAlignment="1">
      <alignment horizontal="center" vertical="center" wrapText="1"/>
    </xf>
    <xf numFmtId="9" fontId="53" fillId="0" borderId="17" xfId="1" applyNumberFormat="1" applyFont="1" applyBorder="1" applyAlignment="1">
      <alignment horizontal="center" vertical="center" wrapText="1"/>
    </xf>
    <xf numFmtId="0" fontId="54" fillId="0" borderId="17" xfId="1" applyFont="1" applyBorder="1" applyAlignment="1">
      <alignment horizontal="center" vertical="center" wrapText="1"/>
    </xf>
    <xf numFmtId="9" fontId="0" fillId="2" borderId="11" xfId="0" applyNumberFormat="1" applyFill="1" applyBorder="1"/>
    <xf numFmtId="0" fontId="0" fillId="0" borderId="17" xfId="0" applyBorder="1" applyAlignment="1">
      <alignment horizontal="left"/>
    </xf>
    <xf numFmtId="0" fontId="37" fillId="9" borderId="42" xfId="0" applyFont="1" applyFill="1" applyBorder="1" applyAlignment="1">
      <alignment horizontal="center" vertical="center" wrapText="1"/>
    </xf>
    <xf numFmtId="0" fontId="37" fillId="9" borderId="19" xfId="0" applyFont="1" applyFill="1" applyBorder="1" applyAlignment="1">
      <alignment horizontal="center" vertical="center" wrapText="1"/>
    </xf>
    <xf numFmtId="0" fontId="37" fillId="9" borderId="14" xfId="0" applyFont="1" applyFill="1" applyBorder="1" applyAlignment="1">
      <alignment horizontal="center" vertical="center" wrapText="1"/>
    </xf>
    <xf numFmtId="0" fontId="37" fillId="9" borderId="15" xfId="0" applyFont="1" applyFill="1" applyBorder="1" applyAlignment="1">
      <alignment horizontal="center" vertical="center" wrapText="1"/>
    </xf>
    <xf numFmtId="0" fontId="37" fillId="9" borderId="16" xfId="0" applyFont="1" applyFill="1" applyBorder="1" applyAlignment="1">
      <alignment horizontal="center" vertical="center" wrapText="1"/>
    </xf>
    <xf numFmtId="0" fontId="18" fillId="6" borderId="43" xfId="0" applyFont="1" applyFill="1" applyBorder="1" applyAlignment="1">
      <alignment horizontal="center" vertical="center" wrapText="1"/>
    </xf>
    <xf numFmtId="0" fontId="18" fillId="6" borderId="44" xfId="0" applyFont="1" applyFill="1" applyBorder="1" applyAlignment="1">
      <alignment horizontal="center" vertical="center" wrapText="1"/>
    </xf>
    <xf numFmtId="0" fontId="18" fillId="6" borderId="45" xfId="0" applyFont="1" applyFill="1" applyBorder="1" applyAlignment="1">
      <alignment horizontal="center" vertical="center" wrapText="1"/>
    </xf>
    <xf numFmtId="0" fontId="17" fillId="6" borderId="46" xfId="0" applyFont="1" applyFill="1" applyBorder="1" applyAlignment="1">
      <alignment horizontal="left" vertical="center" wrapText="1"/>
    </xf>
    <xf numFmtId="0" fontId="0" fillId="0" borderId="47" xfId="0" applyBorder="1" applyAlignment="1">
      <alignment horizontal="left" vertical="center"/>
    </xf>
    <xf numFmtId="0" fontId="0" fillId="0" borderId="48" xfId="0" applyBorder="1" applyAlignment="1">
      <alignment horizontal="left" vertical="center"/>
    </xf>
    <xf numFmtId="0" fontId="18" fillId="2" borderId="42" xfId="0" applyFont="1" applyFill="1" applyBorder="1" applyAlignment="1">
      <alignment horizontal="center" vertical="center" wrapText="1"/>
    </xf>
    <xf numFmtId="0" fontId="18" fillId="2" borderId="19" xfId="0" applyFont="1" applyFill="1" applyBorder="1" applyAlignment="1">
      <alignment horizontal="center" vertical="center" wrapText="1"/>
    </xf>
    <xf numFmtId="0" fontId="13" fillId="3" borderId="42" xfId="0" applyFont="1" applyFill="1" applyBorder="1" applyAlignment="1">
      <alignment horizontal="center" vertical="center" wrapText="1" shrinkToFit="1"/>
    </xf>
    <xf numFmtId="0" fontId="0" fillId="0" borderId="11" xfId="0" applyBorder="1" applyAlignment="1">
      <alignment horizontal="center" vertical="center"/>
    </xf>
    <xf numFmtId="0" fontId="0" fillId="0" borderId="19" xfId="0" applyBorder="1" applyAlignment="1">
      <alignment horizontal="center" vertical="center"/>
    </xf>
    <xf numFmtId="0" fontId="5" fillId="0" borderId="0" xfId="0" applyFont="1" applyAlignment="1">
      <alignment horizontal="center" vertical="top" wrapText="1"/>
    </xf>
    <xf numFmtId="0" fontId="2" fillId="2" borderId="0" xfId="0" applyFont="1" applyFill="1" applyAlignment="1">
      <alignment horizontal="left" vertical="center" wrapText="1"/>
    </xf>
    <xf numFmtId="0" fontId="0" fillId="2" borderId="0" xfId="0" applyFill="1" applyAlignment="1">
      <alignment horizontal="left" vertical="center" wrapText="1"/>
    </xf>
    <xf numFmtId="0" fontId="20" fillId="0" borderId="0" xfId="0" applyFont="1" applyAlignment="1">
      <alignment wrapText="1"/>
    </xf>
    <xf numFmtId="0" fontId="0" fillId="0" borderId="0" xfId="0" applyAlignment="1">
      <alignment wrapText="1"/>
    </xf>
    <xf numFmtId="0" fontId="13" fillId="10" borderId="42" xfId="0" applyFont="1" applyFill="1" applyBorder="1" applyAlignment="1">
      <alignment horizontal="center" vertical="center" wrapText="1"/>
    </xf>
    <xf numFmtId="0" fontId="13" fillId="10" borderId="11" xfId="0" applyFont="1" applyFill="1" applyBorder="1" applyAlignment="1">
      <alignment horizontal="center" vertical="center" wrapText="1"/>
    </xf>
    <xf numFmtId="0" fontId="13" fillId="10" borderId="19" xfId="0" applyFont="1" applyFill="1" applyBorder="1" applyAlignment="1">
      <alignment horizontal="center" vertical="center" wrapText="1"/>
    </xf>
    <xf numFmtId="0" fontId="5" fillId="5" borderId="14" xfId="0" applyFont="1" applyFill="1" applyBorder="1" applyAlignment="1">
      <alignment horizontal="center" vertical="top" wrapText="1"/>
    </xf>
    <xf numFmtId="0" fontId="5" fillId="5" borderId="15" xfId="0" applyFont="1" applyFill="1" applyBorder="1" applyAlignment="1">
      <alignment horizontal="center" vertical="top" wrapText="1"/>
    </xf>
    <xf numFmtId="0" fontId="5" fillId="5" borderId="16" xfId="0" applyFont="1" applyFill="1" applyBorder="1" applyAlignment="1">
      <alignment horizontal="center" vertical="top" wrapText="1"/>
    </xf>
    <xf numFmtId="0" fontId="5" fillId="3" borderId="42" xfId="0" applyFont="1" applyFill="1" applyBorder="1" applyAlignment="1">
      <alignment horizontal="center" vertical="top" wrapText="1"/>
    </xf>
    <xf numFmtId="0" fontId="5" fillId="3" borderId="19" xfId="0" applyFont="1" applyFill="1" applyBorder="1" applyAlignment="1">
      <alignment horizontal="center" vertical="top" wrapText="1"/>
    </xf>
    <xf numFmtId="10" fontId="14" fillId="2" borderId="42" xfId="3" applyNumberFormat="1" applyFont="1" applyFill="1" applyBorder="1" applyAlignment="1">
      <alignment horizontal="center" vertical="center" wrapText="1"/>
    </xf>
    <xf numFmtId="10" fontId="14" fillId="2" borderId="19" xfId="3" applyNumberFormat="1" applyFont="1" applyFill="1" applyBorder="1" applyAlignment="1">
      <alignment horizontal="center" vertical="center" wrapText="1"/>
    </xf>
    <xf numFmtId="10" fontId="0" fillId="2" borderId="42" xfId="3" applyNumberFormat="1" applyFont="1" applyFill="1" applyBorder="1" applyAlignment="1">
      <alignment horizontal="center" vertical="center"/>
    </xf>
    <xf numFmtId="10" fontId="0" fillId="2" borderId="19" xfId="3" applyNumberFormat="1" applyFont="1" applyFill="1" applyBorder="1" applyAlignment="1">
      <alignment horizontal="center" vertical="center"/>
    </xf>
    <xf numFmtId="0" fontId="37" fillId="3" borderId="42" xfId="0" applyFont="1" applyFill="1" applyBorder="1" applyAlignment="1">
      <alignment horizontal="center" vertical="center" wrapText="1"/>
    </xf>
    <xf numFmtId="0" fontId="37" fillId="3" borderId="19" xfId="0" applyFont="1" applyFill="1" applyBorder="1" applyAlignment="1">
      <alignment horizontal="center" vertical="center" wrapText="1"/>
    </xf>
    <xf numFmtId="0" fontId="16" fillId="0" borderId="42" xfId="0" applyFont="1" applyBorder="1" applyAlignment="1">
      <alignment horizontal="center" vertical="top" wrapText="1"/>
    </xf>
    <xf numFmtId="0" fontId="16" fillId="0" borderId="19" xfId="0" applyFont="1" applyBorder="1" applyAlignment="1">
      <alignment horizontal="center" vertical="top"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26" fillId="0" borderId="17" xfId="1" applyFont="1" applyBorder="1" applyAlignment="1" applyProtection="1">
      <alignment horizontal="center" vertical="center" wrapText="1"/>
      <protection locked="0"/>
    </xf>
    <xf numFmtId="0" fontId="26" fillId="0" borderId="17" xfId="0" applyFont="1" applyBorder="1" applyAlignment="1" applyProtection="1">
      <alignment horizontal="center" vertical="center" wrapText="1"/>
      <protection locked="0"/>
    </xf>
    <xf numFmtId="9" fontId="26" fillId="0" borderId="18" xfId="0" applyNumberFormat="1" applyFont="1" applyBorder="1" applyAlignment="1">
      <alignment horizontal="center" vertical="center" wrapText="1"/>
    </xf>
    <xf numFmtId="0" fontId="26" fillId="0" borderId="23" xfId="0" applyFont="1" applyBorder="1" applyAlignment="1">
      <alignment horizontal="center" vertical="center" wrapText="1"/>
    </xf>
    <xf numFmtId="0" fontId="26" fillId="0" borderId="42" xfId="1" applyFont="1" applyBorder="1" applyAlignment="1" applyProtection="1">
      <alignment horizontal="center" vertical="center" wrapText="1"/>
      <protection locked="0"/>
    </xf>
    <xf numFmtId="0" fontId="26" fillId="0" borderId="19" xfId="1" applyFont="1" applyBorder="1" applyAlignment="1" applyProtection="1">
      <alignment horizontal="center" vertical="center" wrapText="1"/>
      <protection locked="0"/>
    </xf>
    <xf numFmtId="0" fontId="26" fillId="0" borderId="42" xfId="0" applyFont="1" applyBorder="1" applyAlignment="1" applyProtection="1">
      <alignment horizontal="center" vertical="center" wrapText="1"/>
      <protection locked="0"/>
    </xf>
    <xf numFmtId="0" fontId="26" fillId="0" borderId="19" xfId="0" applyFont="1" applyBorder="1" applyAlignment="1" applyProtection="1">
      <alignment horizontal="center" vertical="center" wrapText="1"/>
      <protection locked="0"/>
    </xf>
    <xf numFmtId="0" fontId="50" fillId="0" borderId="0" xfId="0" applyFont="1" applyAlignment="1">
      <alignment vertical="center" wrapText="1"/>
    </xf>
    <xf numFmtId="0" fontId="32" fillId="0" borderId="0" xfId="0" applyFont="1" applyAlignment="1">
      <alignment vertical="center" wrapText="1"/>
    </xf>
    <xf numFmtId="0" fontId="26" fillId="0" borderId="38" xfId="0" applyFont="1" applyBorder="1" applyAlignment="1">
      <alignment horizontal="center" vertical="center" wrapText="1"/>
    </xf>
    <xf numFmtId="0" fontId="26" fillId="0" borderId="41" xfId="0" applyFont="1" applyBorder="1" applyAlignment="1">
      <alignment horizontal="center" vertical="center" wrapText="1"/>
    </xf>
    <xf numFmtId="0" fontId="26" fillId="0" borderId="38" xfId="0" applyFont="1" applyBorder="1" applyAlignment="1">
      <alignment vertical="center" wrapText="1"/>
    </xf>
    <xf numFmtId="0" fontId="26" fillId="0" borderId="39" xfId="0" applyFont="1" applyBorder="1" applyAlignment="1">
      <alignment vertical="center" wrapText="1"/>
    </xf>
    <xf numFmtId="0" fontId="26" fillId="0" borderId="18" xfId="0" applyFont="1" applyBorder="1" applyAlignment="1" applyProtection="1">
      <alignment vertical="center" wrapText="1"/>
      <protection locked="0"/>
    </xf>
    <xf numFmtId="0" fontId="26" fillId="0" borderId="34" xfId="0" applyFont="1" applyBorder="1" applyAlignment="1" applyProtection="1">
      <alignment vertical="center" wrapText="1"/>
      <protection locked="0"/>
    </xf>
    <xf numFmtId="0" fontId="26" fillId="3" borderId="18" xfId="0" applyFont="1" applyFill="1" applyBorder="1" applyAlignment="1" applyProtection="1">
      <alignment vertical="center" wrapText="1"/>
      <protection locked="0"/>
    </xf>
    <xf numFmtId="0" fontId="26" fillId="3" borderId="34" xfId="0" applyFont="1" applyFill="1" applyBorder="1" applyAlignment="1" applyProtection="1">
      <alignment vertical="center" wrapText="1"/>
      <protection locked="0"/>
    </xf>
    <xf numFmtId="0" fontId="26" fillId="0" borderId="23" xfId="0" applyFont="1" applyBorder="1" applyAlignment="1" applyProtection="1">
      <alignment vertical="center" wrapText="1"/>
      <protection locked="0"/>
    </xf>
    <xf numFmtId="0" fontId="26" fillId="0" borderId="35" xfId="0" applyFont="1" applyBorder="1" applyAlignment="1" applyProtection="1">
      <alignment vertical="center" wrapText="1"/>
      <protection locked="0"/>
    </xf>
    <xf numFmtId="9" fontId="26" fillId="0" borderId="17" xfId="0" applyNumberFormat="1" applyFont="1" applyBorder="1" applyAlignment="1">
      <alignment horizontal="center" vertical="center" wrapText="1"/>
    </xf>
    <xf numFmtId="0" fontId="26" fillId="3" borderId="55" xfId="0" applyFont="1" applyFill="1" applyBorder="1" applyAlignment="1">
      <alignment horizontal="left" vertical="center" wrapText="1"/>
    </xf>
    <xf numFmtId="0" fontId="26" fillId="3" borderId="21" xfId="0" applyFont="1" applyFill="1" applyBorder="1" applyAlignment="1">
      <alignment horizontal="left" vertical="center" wrapText="1"/>
    </xf>
    <xf numFmtId="0" fontId="26" fillId="0" borderId="14" xfId="0" applyFont="1" applyBorder="1" applyAlignment="1">
      <alignment horizontal="center" vertical="center" wrapText="1"/>
    </xf>
    <xf numFmtId="0" fontId="26" fillId="0" borderId="15" xfId="0" applyFont="1" applyBorder="1" applyAlignment="1">
      <alignment horizontal="center" vertical="center" wrapText="1"/>
    </xf>
    <xf numFmtId="0" fontId="26" fillId="0" borderId="60" xfId="0" applyFont="1" applyBorder="1" applyAlignment="1">
      <alignment horizontal="center" vertical="center" wrapText="1"/>
    </xf>
    <xf numFmtId="0" fontId="26" fillId="3" borderId="28" xfId="1" applyFont="1" applyFill="1" applyBorder="1" applyAlignment="1" applyProtection="1">
      <alignment horizontal="center" vertical="center" wrapText="1"/>
      <protection locked="0"/>
    </xf>
    <xf numFmtId="0" fontId="26" fillId="3" borderId="30" xfId="1" applyFont="1" applyFill="1" applyBorder="1" applyAlignment="1" applyProtection="1">
      <alignment horizontal="center" vertical="center" wrapText="1"/>
      <protection locked="0"/>
    </xf>
    <xf numFmtId="0" fontId="26" fillId="3" borderId="31" xfId="1" applyFont="1" applyFill="1" applyBorder="1" applyAlignment="1" applyProtection="1">
      <alignment horizontal="center" vertical="center" wrapText="1"/>
      <protection locked="0"/>
    </xf>
    <xf numFmtId="0" fontId="26" fillId="3" borderId="33" xfId="1" applyFont="1" applyFill="1" applyBorder="1" applyAlignment="1" applyProtection="1">
      <alignment horizontal="center" vertical="center" wrapText="1"/>
      <protection locked="0"/>
    </xf>
    <xf numFmtId="0" fontId="26" fillId="3" borderId="17" xfId="1" applyFont="1" applyFill="1" applyBorder="1" applyAlignment="1" applyProtection="1">
      <alignment horizontal="center" vertical="center" wrapText="1"/>
      <protection locked="0"/>
    </xf>
    <xf numFmtId="0" fontId="25" fillId="8" borderId="49" xfId="0" applyFont="1" applyFill="1" applyBorder="1" applyAlignment="1">
      <alignment horizontal="center" vertical="center"/>
    </xf>
    <xf numFmtId="0" fontId="24" fillId="8" borderId="13" xfId="0" applyFont="1" applyFill="1" applyBorder="1" applyAlignment="1">
      <alignment horizontal="center" vertical="center"/>
    </xf>
    <xf numFmtId="0" fontId="24" fillId="8" borderId="50" xfId="0" applyFont="1" applyFill="1" applyBorder="1" applyAlignment="1">
      <alignment horizontal="center" vertical="center"/>
    </xf>
    <xf numFmtId="0" fontId="34" fillId="8" borderId="51" xfId="0" applyFont="1" applyFill="1" applyBorder="1" applyAlignment="1">
      <alignment horizontal="center" vertical="center"/>
    </xf>
    <xf numFmtId="0" fontId="24" fillId="8" borderId="25" xfId="0" applyFont="1" applyFill="1" applyBorder="1" applyAlignment="1">
      <alignment horizontal="center" vertical="center"/>
    </xf>
    <xf numFmtId="0" fontId="24" fillId="8" borderId="52" xfId="0" applyFont="1" applyFill="1" applyBorder="1" applyAlignment="1">
      <alignment horizontal="center" vertical="center"/>
    </xf>
    <xf numFmtId="0" fontId="26" fillId="8" borderId="0" xfId="0" applyFont="1" applyFill="1" applyAlignment="1">
      <alignment horizontal="center" vertical="center"/>
    </xf>
    <xf numFmtId="0" fontId="7" fillId="3" borderId="53" xfId="0" applyFont="1" applyFill="1" applyBorder="1" applyAlignment="1">
      <alignment horizontal="center" vertical="center" wrapText="1"/>
    </xf>
    <xf numFmtId="0" fontId="7" fillId="3" borderId="54" xfId="0" applyFont="1" applyFill="1" applyBorder="1" applyAlignment="1">
      <alignment horizontal="center" vertical="center" wrapText="1"/>
    </xf>
    <xf numFmtId="0" fontId="7" fillId="4" borderId="53" xfId="0" applyFont="1" applyFill="1" applyBorder="1" applyAlignment="1">
      <alignment horizontal="center" vertical="center" wrapText="1"/>
    </xf>
    <xf numFmtId="0" fontId="7" fillId="4" borderId="52" xfId="0" applyFont="1" applyFill="1" applyBorder="1" applyAlignment="1">
      <alignment horizontal="center" vertical="center" wrapText="1"/>
    </xf>
    <xf numFmtId="0" fontId="7" fillId="3" borderId="53" xfId="0" applyFont="1" applyFill="1" applyBorder="1" applyAlignment="1">
      <alignment horizontal="center" vertical="center" textRotation="90" wrapText="1"/>
    </xf>
    <xf numFmtId="0" fontId="7" fillId="3" borderId="54" xfId="0" applyFont="1" applyFill="1" applyBorder="1" applyAlignment="1">
      <alignment horizontal="center" vertical="center" textRotation="90" wrapText="1"/>
    </xf>
    <xf numFmtId="0" fontId="7" fillId="3" borderId="51" xfId="0" applyFont="1" applyFill="1" applyBorder="1" applyAlignment="1">
      <alignment horizontal="center" vertical="center" textRotation="90" wrapText="1"/>
    </xf>
    <xf numFmtId="0" fontId="7" fillId="3" borderId="49" xfId="0" applyFont="1" applyFill="1" applyBorder="1" applyAlignment="1">
      <alignment horizontal="center" vertical="center" wrapText="1"/>
    </xf>
    <xf numFmtId="0" fontId="7" fillId="3" borderId="50" xfId="0" applyFont="1" applyFill="1" applyBorder="1" applyAlignment="1">
      <alignment horizontal="center" vertical="center" wrapText="1"/>
    </xf>
    <xf numFmtId="0" fontId="7" fillId="3" borderId="51" xfId="0" applyFont="1" applyFill="1" applyBorder="1" applyAlignment="1">
      <alignment horizontal="center" vertical="center" wrapText="1"/>
    </xf>
    <xf numFmtId="0" fontId="7" fillId="3" borderId="52" xfId="0" applyFont="1" applyFill="1" applyBorder="1" applyAlignment="1">
      <alignment horizontal="center" vertical="center" wrapText="1"/>
    </xf>
    <xf numFmtId="0" fontId="26" fillId="0" borderId="17" xfId="0" applyFont="1" applyBorder="1" applyAlignment="1" applyProtection="1">
      <alignment vertical="center" wrapText="1"/>
      <protection locked="0"/>
    </xf>
    <xf numFmtId="0" fontId="26" fillId="0" borderId="27" xfId="0" applyFont="1" applyBorder="1" applyAlignment="1" applyProtection="1">
      <alignment vertical="center" wrapText="1"/>
      <protection locked="0"/>
    </xf>
    <xf numFmtId="9" fontId="26" fillId="0" borderId="23" xfId="0" applyNumberFormat="1" applyFont="1" applyBorder="1" applyAlignment="1">
      <alignment horizontal="center" vertical="center" wrapText="1"/>
    </xf>
    <xf numFmtId="0" fontId="26" fillId="0" borderId="31" xfId="0" applyFont="1" applyBorder="1" applyAlignment="1" applyProtection="1">
      <alignment vertical="center" wrapText="1"/>
      <protection locked="0"/>
    </xf>
    <xf numFmtId="0" fontId="26" fillId="0" borderId="56" xfId="0" applyFont="1" applyBorder="1" applyAlignment="1" applyProtection="1">
      <alignment vertical="center" wrapText="1"/>
      <protection locked="0"/>
    </xf>
    <xf numFmtId="0" fontId="26" fillId="0" borderId="38" xfId="2" applyFont="1" applyBorder="1" applyAlignment="1">
      <alignment horizontal="left" vertical="center" wrapText="1"/>
    </xf>
    <xf numFmtId="0" fontId="26" fillId="0" borderId="41" xfId="2" applyFont="1" applyBorder="1" applyAlignment="1">
      <alignment horizontal="left" vertical="center" wrapText="1"/>
    </xf>
    <xf numFmtId="0" fontId="0" fillId="0" borderId="39" xfId="0" applyBorder="1" applyAlignment="1">
      <alignment vertical="center" wrapText="1"/>
    </xf>
    <xf numFmtId="0" fontId="0" fillId="0" borderId="23" xfId="0" applyBorder="1" applyAlignment="1">
      <alignment horizontal="center" vertical="center" wrapText="1"/>
    </xf>
    <xf numFmtId="0" fontId="39" fillId="7" borderId="31" xfId="0" applyFont="1" applyFill="1" applyBorder="1" applyAlignment="1" applyProtection="1">
      <alignment horizontal="left" vertical="center" wrapText="1"/>
      <protection locked="0"/>
    </xf>
    <xf numFmtId="0" fontId="39" fillId="0" borderId="32" xfId="0" applyFont="1" applyBorder="1" applyAlignment="1" applyProtection="1">
      <alignment wrapText="1"/>
      <protection locked="0"/>
    </xf>
    <xf numFmtId="0" fontId="39" fillId="0" borderId="33" xfId="0" applyFont="1" applyBorder="1" applyAlignment="1" applyProtection="1">
      <alignment wrapText="1"/>
      <protection locked="0"/>
    </xf>
    <xf numFmtId="0" fontId="35" fillId="0" borderId="28" xfId="0" applyFont="1" applyBorder="1" applyAlignment="1">
      <alignment horizontal="center" vertical="center" wrapText="1"/>
    </xf>
    <xf numFmtId="0" fontId="35" fillId="0" borderId="29" xfId="0" applyFont="1" applyBorder="1" applyAlignment="1">
      <alignment horizontal="center" vertical="center" wrapText="1"/>
    </xf>
    <xf numFmtId="0" fontId="35" fillId="0" borderId="30" xfId="0" applyFont="1" applyBorder="1" applyAlignment="1">
      <alignment horizontal="center" vertical="center" wrapText="1"/>
    </xf>
    <xf numFmtId="0" fontId="6" fillId="2" borderId="28"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30" xfId="0" applyFont="1" applyFill="1" applyBorder="1" applyAlignment="1">
      <alignment horizontal="center" vertical="center"/>
    </xf>
    <xf numFmtId="0" fontId="7" fillId="2" borderId="1" xfId="0" applyFont="1" applyFill="1" applyBorder="1" applyAlignment="1">
      <alignment vertical="center" wrapText="1"/>
    </xf>
    <xf numFmtId="0" fontId="7" fillId="2" borderId="0" xfId="0" applyFont="1" applyFill="1" applyAlignment="1">
      <alignment vertical="center" wrapText="1"/>
    </xf>
    <xf numFmtId="0" fontId="7" fillId="2" borderId="2" xfId="0" applyFont="1" applyFill="1" applyBorder="1" applyAlignment="1">
      <alignment vertical="center" wrapText="1"/>
    </xf>
    <xf numFmtId="0" fontId="7" fillId="2" borderId="31" xfId="0" applyFont="1" applyFill="1" applyBorder="1" applyAlignment="1">
      <alignment vertical="center" wrapText="1"/>
    </xf>
    <xf numFmtId="0" fontId="7" fillId="2" borderId="32" xfId="0" applyFont="1" applyFill="1" applyBorder="1" applyAlignment="1">
      <alignment vertical="center" wrapText="1"/>
    </xf>
    <xf numFmtId="0" fontId="7" fillId="2" borderId="33" xfId="0" applyFont="1" applyFill="1" applyBorder="1" applyAlignment="1">
      <alignment vertical="center" wrapText="1"/>
    </xf>
    <xf numFmtId="0" fontId="2" fillId="0" borderId="57" xfId="0" applyFont="1" applyBorder="1" applyAlignment="1" applyProtection="1">
      <alignment wrapText="1"/>
      <protection locked="0"/>
    </xf>
    <xf numFmtId="0" fontId="0" fillId="0" borderId="58" xfId="0" applyBorder="1" applyAlignment="1" applyProtection="1">
      <alignment wrapText="1"/>
      <protection locked="0"/>
    </xf>
    <xf numFmtId="0" fontId="0" fillId="0" borderId="59" xfId="0" applyBorder="1" applyAlignment="1" applyProtection="1">
      <alignment wrapText="1"/>
      <protection locked="0"/>
    </xf>
    <xf numFmtId="0" fontId="20" fillId="0" borderId="29" xfId="1" applyFont="1" applyBorder="1" applyAlignment="1">
      <alignment horizontal="left" wrapText="1"/>
    </xf>
    <xf numFmtId="0" fontId="20" fillId="0" borderId="0" xfId="1" applyFont="1" applyAlignment="1">
      <alignment horizontal="left" wrapText="1"/>
    </xf>
    <xf numFmtId="0" fontId="35" fillId="2" borderId="42" xfId="1" applyFont="1" applyFill="1" applyBorder="1" applyAlignment="1">
      <alignment horizontal="center" wrapText="1"/>
    </xf>
    <xf numFmtId="0" fontId="35" fillId="0" borderId="11" xfId="1" applyFont="1" applyBorder="1" applyAlignment="1">
      <alignment horizontal="center" wrapText="1"/>
    </xf>
    <xf numFmtId="0" fontId="2" fillId="0" borderId="11" xfId="1" applyBorder="1" applyAlignment="1">
      <alignment wrapText="1"/>
    </xf>
    <xf numFmtId="0" fontId="2" fillId="0" borderId="12" xfId="1" applyBorder="1" applyAlignment="1">
      <alignment wrapText="1"/>
    </xf>
    <xf numFmtId="0" fontId="5" fillId="3" borderId="42" xfId="1" applyFont="1" applyFill="1" applyBorder="1" applyAlignment="1">
      <alignment horizontal="center" vertical="center" wrapText="1"/>
    </xf>
    <xf numFmtId="0" fontId="2" fillId="0" borderId="11" xfId="1" applyBorder="1" applyAlignment="1">
      <alignment horizontal="center" wrapText="1"/>
    </xf>
    <xf numFmtId="0" fontId="2" fillId="0" borderId="19" xfId="1" applyBorder="1" applyAlignment="1">
      <alignment horizontal="center" wrapText="1"/>
    </xf>
    <xf numFmtId="0" fontId="13" fillId="3" borderId="5" xfId="0"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42" fillId="0" borderId="42" xfId="0" applyFont="1" applyBorder="1" applyAlignment="1">
      <alignment horizontal="justify" vertical="center"/>
    </xf>
    <xf numFmtId="0" fontId="0" fillId="0" borderId="11" xfId="0" applyBorder="1" applyAlignment="1">
      <alignment vertical="center"/>
    </xf>
    <xf numFmtId="0" fontId="0" fillId="0" borderId="19" xfId="0" applyBorder="1" applyAlignment="1">
      <alignment vertical="center"/>
    </xf>
    <xf numFmtId="0" fontId="1" fillId="3" borderId="42" xfId="0" applyFont="1" applyFill="1" applyBorder="1" applyAlignment="1" applyProtection="1">
      <protection locked="0"/>
    </xf>
    <xf numFmtId="0" fontId="1" fillId="3" borderId="11" xfId="0" applyFont="1" applyFill="1" applyBorder="1" applyAlignment="1" applyProtection="1">
      <protection locked="0"/>
    </xf>
    <xf numFmtId="0" fontId="26" fillId="8" borderId="17" xfId="0" applyFont="1" applyFill="1" applyBorder="1" applyAlignment="1" applyProtection="1">
      <protection locked="0"/>
    </xf>
    <xf numFmtId="0" fontId="26" fillId="8" borderId="17" xfId="0" applyFont="1" applyFill="1" applyBorder="1" applyAlignment="1"/>
    <xf numFmtId="0" fontId="27" fillId="8" borderId="17" xfId="0" applyFont="1" applyFill="1" applyBorder="1" applyAlignment="1"/>
    <xf numFmtId="0" fontId="1" fillId="3" borderId="10" xfId="1" applyFont="1" applyFill="1" applyBorder="1" applyAlignment="1" applyProtection="1">
      <protection locked="0"/>
    </xf>
    <xf numFmtId="0" fontId="1" fillId="3" borderId="11" xfId="1" applyFont="1" applyFill="1" applyBorder="1" applyAlignment="1" applyProtection="1">
      <protection locked="0"/>
    </xf>
    <xf numFmtId="0" fontId="1" fillId="3" borderId="10" xfId="0" applyFont="1" applyFill="1" applyBorder="1" applyAlignment="1" applyProtection="1">
      <protection locked="0"/>
    </xf>
  </cellXfs>
  <cellStyles count="5">
    <cellStyle name="Normal"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16"/>
  <sheetViews>
    <sheetView zoomScaleNormal="100" zoomScaleSheetLayoutView="100" workbookViewId="0">
      <selection activeCell="E7" sqref="E7"/>
    </sheetView>
  </sheetViews>
  <sheetFormatPr defaultColWidth="12.85546875" defaultRowHeight="12.6"/>
  <cols>
    <col min="1" max="1" width="3.28515625" customWidth="1"/>
    <col min="2" max="2" width="15.85546875" customWidth="1"/>
    <col min="3" max="3" width="22" customWidth="1"/>
    <col min="4" max="4" width="4.7109375" bestFit="1" customWidth="1"/>
    <col min="5" max="6" width="16.85546875" customWidth="1"/>
    <col min="7" max="7" width="27.7109375" bestFit="1" customWidth="1"/>
    <col min="8" max="8" width="10.28515625" bestFit="1" customWidth="1"/>
    <col min="9" max="9" width="27.7109375" bestFit="1" customWidth="1"/>
    <col min="10" max="10" width="10.28515625" bestFit="1" customWidth="1"/>
    <col min="11" max="11" width="16.140625" customWidth="1"/>
    <col min="12" max="12" width="10.28515625" bestFit="1" customWidth="1"/>
  </cols>
  <sheetData>
    <row r="1" spans="1:12" ht="24.75" customHeight="1">
      <c r="B1" s="229" t="s">
        <v>0</v>
      </c>
      <c r="C1" s="230"/>
      <c r="D1" s="230"/>
      <c r="E1" s="230"/>
      <c r="F1" s="230"/>
      <c r="G1" s="230"/>
      <c r="H1" s="230"/>
      <c r="I1" s="230"/>
      <c r="J1" s="230"/>
      <c r="K1" s="230"/>
      <c r="L1" s="231"/>
    </row>
    <row r="2" spans="1:12" ht="21.95" customHeight="1">
      <c r="B2" s="232" t="s">
        <v>1</v>
      </c>
      <c r="C2" s="233"/>
      <c r="D2" s="233"/>
      <c r="E2" s="233"/>
      <c r="F2" s="233"/>
      <c r="G2" s="233"/>
      <c r="H2" s="233"/>
      <c r="I2" s="233"/>
      <c r="J2" s="233"/>
      <c r="K2" s="233"/>
      <c r="L2" s="234"/>
    </row>
    <row r="3" spans="1:12" ht="48">
      <c r="A3" s="31" t="s">
        <v>2</v>
      </c>
      <c r="B3" s="31" t="s">
        <v>3</v>
      </c>
      <c r="C3" s="31" t="s">
        <v>4</v>
      </c>
      <c r="D3" s="31" t="s">
        <v>5</v>
      </c>
      <c r="E3" s="31" t="s">
        <v>6</v>
      </c>
      <c r="F3" s="31" t="s">
        <v>7</v>
      </c>
      <c r="G3" s="123" t="s">
        <v>8</v>
      </c>
      <c r="H3" s="31" t="s">
        <v>9</v>
      </c>
      <c r="I3" s="123" t="s">
        <v>10</v>
      </c>
      <c r="J3" s="31" t="s">
        <v>9</v>
      </c>
      <c r="K3" s="31" t="s">
        <v>11</v>
      </c>
      <c r="L3" s="31" t="s">
        <v>9</v>
      </c>
    </row>
    <row r="4" spans="1:12" ht="103.5">
      <c r="A4" s="206">
        <f>'2. SCHEDA VAL. FIN. OB.'!A9</f>
        <v>4</v>
      </c>
      <c r="B4" s="143" t="str">
        <f>'2. SCHEDA VAL. FIN. OB.'!B9</f>
        <v xml:space="preserve">Parità di Genere - GEP – Azione n. 6 </v>
      </c>
      <c r="C4" s="143" t="str">
        <f>'2. SCHEDA VAL. FIN. OB.'!C9</f>
        <v>Revisione del linguaggio di genere nella comunicazione istituzionale/amministrativa                                              
Adozione in Ateneo di un linguaggio inclusivo e rispettoso del genere                                                                Revisione della Modulistica amministrativa in ottica di genere</v>
      </c>
      <c r="D4" s="208">
        <f>'2. SCHEDA VAL. FIN. OB.'!D9</f>
        <v>0.05</v>
      </c>
      <c r="E4" s="143" t="str">
        <f>'2. SCHEDA VAL. FIN. OB.'!E9</f>
        <v>%   percentuale di moduli revisionati rispetto ai moduli amministrativi pubblicati sul sito web di Ateneo, nella sezione Modulistica</v>
      </c>
      <c r="F4" s="143" t="str">
        <f>'2. SCHEDA VAL. FIN. OB.'!F9</f>
        <v>B) 50%</v>
      </c>
      <c r="G4" s="209"/>
      <c r="H4" s="209"/>
      <c r="I4" s="209"/>
      <c r="J4" s="209"/>
      <c r="K4" s="209"/>
      <c r="L4" s="209"/>
    </row>
    <row r="5" spans="1:12" ht="183.95">
      <c r="A5" s="206">
        <f>'2. SCHEDA VAL. FIN. OB.'!A10</f>
        <v>5</v>
      </c>
      <c r="B5" s="143" t="str">
        <f>'2. SCHEDA VAL. FIN. OB.'!B10</f>
        <v xml:space="preserve">Strategico - PSA- TRAIETTORIA Semplificazione e Università Agile                                   
Parità di Genere - GEP - Azione 1A - Lavoro Agile </v>
      </c>
      <c r="C5" s="143" t="str">
        <f>'2. SCHEDA VAL. FIN. OB.'!C10</f>
        <v xml:space="preserve">Investire nell’empowerment delle risorse umane e migliorare la qualità dei servizi. Monitoraggio e miglioramento servizi a distanza                                                              
Contributo per la parte di competenza alle seguenti attività:                                
A) Definizione/aggiornamento del sistema di monitoraggio dei servizi erogati a distanza 
B) Pubblicazione on line degli standard di qualità
C) monitoraggio del grado di soddisfazione dell'utenza in relazione ai servizi a distanza              </v>
      </c>
      <c r="D5" s="208">
        <f>'2. SCHEDA VAL. FIN. OB.'!D10</f>
        <v>0.1</v>
      </c>
      <c r="E5" s="143" t="str">
        <f>'2. SCHEDA VAL. FIN. OB.'!E10</f>
        <v xml:space="preserve">% di contributo, per la parte di competenza, al raggiugimento dei target di Ateneo, fissati per questo obiettivo  nell'appendice 3.2.B del PIAO: SI/NO </v>
      </c>
      <c r="F5" s="143" t="str">
        <f>'2. SCHEDA VAL. FIN. OB.'!F10</f>
        <v>100% del contributo necessario, di seguito riportato: aggiornamento/completamento delle carte dei servizi elencati in nota****  
( i facsimile e l'ulteriore documentazione utile per  completare/aggiornare le schede dei servizi sono stati inviati via mail al dirigente da uff.organizzazione@unina.it il 12 maggio 2023)</v>
      </c>
      <c r="G5" s="209"/>
      <c r="H5" s="209"/>
      <c r="I5" s="209"/>
      <c r="J5" s="209"/>
      <c r="K5" s="209"/>
      <c r="L5" s="209"/>
    </row>
    <row r="6" spans="1:12" ht="69">
      <c r="A6" s="206">
        <f>'2. SCHEDA VAL. FIN. OB.'!A11</f>
        <v>7</v>
      </c>
      <c r="B6" s="143" t="str">
        <f>'2. SCHEDA VAL. FIN. OB.'!B11</f>
        <v xml:space="preserve">Strategico - PSA- TRAIETTORIA Semplificazione e Università Agile </v>
      </c>
      <c r="C6" s="143" t="str">
        <f>'2. SCHEDA VAL. FIN. OB.'!C11</f>
        <v>Piattaforma PICA
Estensione dell'utilizzazione della piattaforma (bandi per personale ricercatore; attribuzione scatti stipendiali)</v>
      </c>
      <c r="D6" s="208">
        <f>'2. SCHEDA VAL. FIN. OB.'!D11</f>
        <v>0.15</v>
      </c>
      <c r="E6" s="143" t="str">
        <f>'2. SCHEDA VAL. FIN. OB.'!E11</f>
        <v>stato di avanzamento</v>
      </c>
      <c r="F6" s="143" t="str">
        <f>'2. SCHEDA VAL. FIN. OB.'!F11</f>
        <v>Contributo, per la parte di competenza, alle integrazioni della piattaforma 'SCATTI STIPENDIALI'. Nuova verifica di funzionalità.</v>
      </c>
      <c r="G6" s="209"/>
      <c r="H6" s="209"/>
      <c r="I6" s="209"/>
      <c r="J6" s="209"/>
      <c r="K6" s="209"/>
      <c r="L6" s="209"/>
    </row>
    <row r="7" spans="1:12" ht="123" customHeight="1">
      <c r="A7" s="206">
        <f>'2. SCHEDA VAL. FIN. OB.'!A12</f>
        <v>8</v>
      </c>
      <c r="B7" s="143" t="str">
        <f>'2. SCHEDA VAL. FIN. OB.'!B12</f>
        <v xml:space="preserve">Strategico - PSA- TRAIETTORIA Semplificazione e Università Agile </v>
      </c>
      <c r="C7" s="143" t="str">
        <f>'2. SCHEDA VAL. FIN. OB.'!C12</f>
        <v>Digitalizzazione e dematerializzazione delle procedure di concorso
Semplificazione della procedura di selezione P.E.O. (Progressioni Economiche Orizzontali)</v>
      </c>
      <c r="D7" s="208">
        <f>'2. SCHEDA VAL. FIN. OB.'!D12</f>
        <v>0.25</v>
      </c>
      <c r="E7" s="143" t="str">
        <f>'2. SCHEDA VAL. FIN. OB.'!E12</f>
        <v>stato di avanzamento:
A) Analisi AS IS del processo
B) Formulazione proposta di semplificazione della procedura e predisposizione di format/modulistica destinati ai candidati</v>
      </c>
      <c r="F7" s="143" t="str">
        <f>'2. SCHEDA VAL. FIN. OB.'!F12</f>
        <v xml:space="preserve">invio Relazione al DG con analisi delle criticità rilevate e formulazione di  proposta di semplificazione per l'utenza e/o predisposizione di format/modulistica </v>
      </c>
      <c r="G7" s="209"/>
      <c r="H7" s="209"/>
      <c r="I7" s="209"/>
      <c r="J7" s="209"/>
      <c r="K7" s="209"/>
      <c r="L7" s="209"/>
    </row>
    <row r="8" spans="1:12" ht="126.6">
      <c r="A8" s="206">
        <f>'2. SCHEDA VAL. FIN. OB.'!A13</f>
        <v>11</v>
      </c>
      <c r="B8" s="143" t="str">
        <f>'2. SCHEDA VAL. FIN. OB.'!B13</f>
        <v>Prevenzione della Corruzione e Trasparenza</v>
      </c>
      <c r="C8" s="143" t="str">
        <f>'2. SCHEDA VAL. FIN. OB.'!C13</f>
        <v xml:space="preserve">Rafforzamento e difesa dei valori etici e dell’integrità nella comunità accademica. Attuazione, per la parte di competenza, delle azioni per la trasparenza e la prevenzione della corruzione, precisato nella tabella 2.2.2 AT: cfr. ob AT dir </v>
      </c>
      <c r="D8" s="208">
        <f>'2. SCHEDA VAL. FIN. OB.'!D13</f>
        <v>0.2</v>
      </c>
      <c r="E8" s="143" t="str">
        <f>'2. SCHEDA VAL. FIN. OB.'!E13</f>
        <v xml:space="preserve">cfr. tabella 2.2.2 AT - ob AT dir </v>
      </c>
      <c r="F8" s="143" t="str">
        <f>'2. SCHEDA VAL. FIN. OB.'!F13</f>
        <v xml:space="preserve">cfr. tabella 2.2.2 AT - ob AT dir </v>
      </c>
      <c r="G8" s="209"/>
      <c r="H8" s="209"/>
      <c r="I8" s="209"/>
      <c r="J8" s="209"/>
      <c r="K8" s="209"/>
      <c r="L8" s="209"/>
    </row>
    <row r="9" spans="1:12" ht="155.25" customHeight="1">
      <c r="A9" s="206">
        <f>'2. SCHEDA VAL. FIN. OB.'!A14</f>
        <v>17</v>
      </c>
      <c r="B9" s="143" t="str">
        <f>'2. SCHEDA VAL. FIN. OB.'!B14</f>
        <v>Strategico - PSA- TRAIETTORIA Semplificazione e Università Agile 
OBIETTIVO 8 - Mobilità ed Interculturalità</v>
      </c>
      <c r="C9" s="143" t="str">
        <f>'2. SCHEDA VAL. FIN. OB.'!C14</f>
        <v>Sostenere la mobilità nazionale ed internazionale  
Elaborazione di testo regolamentare  per la disciplina della mobilità interuniversitaria dei professori di prima e seconda fascia e dei ricercatori universitari a tempo indeterminato mediante scambio contestuale (ai sensi della normativa vigente)</v>
      </c>
      <c r="D9" s="208">
        <f>'2. SCHEDA VAL. FIN. OB.'!D14</f>
        <v>0.25</v>
      </c>
      <c r="E9" s="143" t="str">
        <f>'2. SCHEDA VAL. FIN. OB.'!E14</f>
        <v>Stato di avanzamento</v>
      </c>
      <c r="F9" s="143" t="str">
        <f>'2. SCHEDA VAL. FIN. OB.'!F14</f>
        <v>Elaborazione di proposta e trasmissione al DG entro il 30.9.23</v>
      </c>
      <c r="G9" s="209"/>
      <c r="H9" s="209"/>
      <c r="I9" s="209"/>
      <c r="J9" s="209"/>
      <c r="K9" s="209"/>
      <c r="L9" s="209"/>
    </row>
    <row r="10" spans="1:12" ht="13.5">
      <c r="A10" s="206">
        <f>'2. SCHEDA VAL. FIN. OB.'!A15</f>
        <v>0</v>
      </c>
      <c r="B10" s="143">
        <f>'2. SCHEDA VAL. FIN. OB.'!B16</f>
        <v>0</v>
      </c>
      <c r="C10" s="143">
        <f>'2. SCHEDA VAL. FIN. OB.'!C16</f>
        <v>0</v>
      </c>
      <c r="D10" s="208">
        <f>'2. SCHEDA VAL. FIN. OB.'!D16</f>
        <v>0</v>
      </c>
      <c r="E10" s="143">
        <f>'2. SCHEDA VAL. FIN. OB.'!E16</f>
        <v>0</v>
      </c>
      <c r="F10" s="143">
        <f>'2. SCHEDA VAL. FIN. OB.'!F16</f>
        <v>0</v>
      </c>
      <c r="G10" s="209"/>
      <c r="H10" s="209"/>
      <c r="I10" s="209"/>
      <c r="J10" s="209"/>
      <c r="K10" s="209"/>
      <c r="L10" s="209"/>
    </row>
    <row r="12" spans="1:12" ht="24.75" customHeight="1">
      <c r="B12" s="229" t="s">
        <v>12</v>
      </c>
      <c r="C12" s="230"/>
      <c r="D12" s="230"/>
      <c r="E12" s="230"/>
      <c r="F12" s="230"/>
      <c r="G12" s="230"/>
      <c r="H12" s="230"/>
      <c r="I12" s="230"/>
      <c r="J12" s="230"/>
      <c r="K12" s="230"/>
      <c r="L12" s="231"/>
    </row>
    <row r="13" spans="1:12" ht="48">
      <c r="A13" s="31" t="s">
        <v>2</v>
      </c>
      <c r="B13" s="31" t="s">
        <v>3</v>
      </c>
      <c r="C13" s="235" t="s">
        <v>4</v>
      </c>
      <c r="D13" s="236"/>
      <c r="E13" s="31" t="s">
        <v>6</v>
      </c>
      <c r="F13" s="31" t="s">
        <v>7</v>
      </c>
      <c r="G13" s="123" t="s">
        <v>8</v>
      </c>
      <c r="H13" s="31" t="s">
        <v>9</v>
      </c>
      <c r="I13" s="123" t="s">
        <v>10</v>
      </c>
      <c r="J13" s="31" t="s">
        <v>9</v>
      </c>
      <c r="K13" s="31" t="s">
        <v>11</v>
      </c>
      <c r="L13" s="31" t="s">
        <v>9</v>
      </c>
    </row>
    <row r="14" spans="1:12" ht="92.1">
      <c r="A14" s="223">
        <v>19</v>
      </c>
      <c r="B14" s="226" t="str">
        <f>'2. SCHEDA VAL. FIN. OB.'!B21</f>
        <v xml:space="preserve">Strategico - PSA- TRAIETTORIA Semplificazione e Università Agile </v>
      </c>
      <c r="C14" s="224" t="str">
        <f>'2. SCHEDA VAL. FIN. OB.'!C21</f>
        <v>A. analisi delle criticità evidenziatesi nel corso delle diverse indagini già avviate in Ateneo negli anni 2020/2021/2022 per la rilevazione del grado di soddisfazione</v>
      </c>
      <c r="D14" s="225"/>
      <c r="E14" s="143" t="str">
        <f>'2. SCHEDA VAL. FIN. OB.'!E21</f>
        <v xml:space="preserve">A)  % di attuazione, per la parte di competenza </v>
      </c>
      <c r="F14" s="143" t="str">
        <f>'2. SCHEDA VAL. FIN. OB.'!F21</f>
        <v xml:space="preserve">A) 100%, con invio di una relazione al DG via pec, entro 60 gg dalla ricezione degli esiti delle precedenti indagini da parte dell'ufficio organizzazione e performance </v>
      </c>
      <c r="G14" s="33"/>
      <c r="H14" s="33"/>
      <c r="I14" s="33"/>
      <c r="J14" s="33"/>
      <c r="K14" s="33"/>
      <c r="L14" s="33"/>
    </row>
    <row r="15" spans="1:12" ht="45.95">
      <c r="A15" s="223"/>
      <c r="B15" s="227"/>
      <c r="C15" s="224" t="str">
        <f>'2. SCHEDA VAL. FIN. OB.'!C22</f>
        <v>B. conseguente progettazione e avvio di azioni di miglioramento con riferimento, a specifici servizi</v>
      </c>
      <c r="D15" s="225"/>
      <c r="E15" s="143" t="str">
        <f>'2. SCHEDA VAL. FIN. OB.'!E22</f>
        <v xml:space="preserve">B)  % di attuazione, per la parte di competenza </v>
      </c>
      <c r="F15" s="143" t="str">
        <f>'2. SCHEDA VAL. FIN. OB.'!F22</f>
        <v xml:space="preserve">B) 100%, con invio - entro il 31.10.2023 - di una relazione al DG, via pec </v>
      </c>
      <c r="G15" s="33"/>
      <c r="H15" s="33"/>
      <c r="I15" s="33"/>
      <c r="J15" s="33"/>
      <c r="K15" s="33"/>
      <c r="L15" s="33"/>
    </row>
    <row r="16" spans="1:12" ht="45.95">
      <c r="A16" s="223"/>
      <c r="B16" s="228"/>
      <c r="C16" s="224" t="str">
        <f>'2. SCHEDA VAL. FIN. OB.'!C23</f>
        <v>C. progettazione e avvio di ulteriori indagini per l’ascolto dell’utenza di Ateneo, con riferimento a specifici servizi</v>
      </c>
      <c r="D16" s="225"/>
      <c r="E16" s="143" t="str">
        <f>'2. SCHEDA VAL. FIN. OB.'!E23</f>
        <v>C) contributo alla progettazione e allo svolgimento delle indagini</v>
      </c>
      <c r="F16" s="143" t="str">
        <f>'2. SCHEDA VAL. FIN. OB.'!F23</f>
        <v>C) sì, per la parte di competenza</v>
      </c>
      <c r="G16" s="33"/>
      <c r="H16" s="33"/>
      <c r="I16" s="33"/>
      <c r="J16" s="33"/>
      <c r="K16" s="33"/>
      <c r="L16" s="33"/>
    </row>
  </sheetData>
  <sheetProtection algorithmName="SHA-512" hashValue="Nc/7UVXANbX1/z0Uev6KvHAEML46Nit+zKVmUca3VcCz/71YHkVZuXT/mlDKmcRl7TcA2Fts7a0bDmWdw0JgbQ==" saltValue="lp6wT5YSAUY9tReXYg9x3Q==" spinCount="100000" sheet="1" objects="1" scenarios="1"/>
  <mergeCells count="9">
    <mergeCell ref="A14:A16"/>
    <mergeCell ref="C15:D15"/>
    <mergeCell ref="C16:D16"/>
    <mergeCell ref="B14:B16"/>
    <mergeCell ref="B1:L1"/>
    <mergeCell ref="B2:L2"/>
    <mergeCell ref="B12:L12"/>
    <mergeCell ref="C13:D13"/>
    <mergeCell ref="C14:D14"/>
  </mergeCells>
  <phoneticPr fontId="3" type="noConversion"/>
  <dataValidations count="1">
    <dataValidation type="list" allowBlank="1" showInputMessage="1" showErrorMessage="1" sqref="L4:L10 H4:H10 J4:J10 J14:J16 H14:H16 L14:L16"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79"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43"/>
  <sheetViews>
    <sheetView tabSelected="1" view="pageBreakPreview" zoomScaleNormal="100" zoomScaleSheetLayoutView="100" workbookViewId="0"/>
  </sheetViews>
  <sheetFormatPr defaultRowHeight="12.6"/>
  <cols>
    <col min="1" max="1" width="3.28515625" customWidth="1"/>
    <col min="2" max="2" width="32.42578125" customWidth="1"/>
    <col min="3" max="3" width="30.7109375" customWidth="1"/>
    <col min="4" max="4" width="5.7109375" customWidth="1"/>
    <col min="5" max="5" width="23.5703125" customWidth="1"/>
    <col min="6" max="6" width="24.42578125" customWidth="1"/>
    <col min="7" max="7" width="19.5703125" bestFit="1" customWidth="1"/>
    <col min="8" max="8" width="16.85546875" bestFit="1" customWidth="1"/>
    <col min="9" max="9" width="14.42578125" customWidth="1"/>
    <col min="10" max="10" width="2.42578125" customWidth="1"/>
    <col min="11" max="11" width="11.85546875" customWidth="1"/>
    <col min="12" max="12" width="13.85546875" customWidth="1"/>
    <col min="13" max="13" width="15" customWidth="1"/>
    <col min="14" max="14" width="21.140625" customWidth="1"/>
  </cols>
  <sheetData>
    <row r="1" spans="1:13" ht="32.25" customHeight="1">
      <c r="B1" s="237" t="s">
        <v>13</v>
      </c>
      <c r="C1" s="238"/>
      <c r="D1" s="238"/>
      <c r="E1" s="238"/>
      <c r="F1" s="238"/>
      <c r="G1" s="238"/>
      <c r="H1" s="238"/>
      <c r="I1" s="238"/>
      <c r="J1" s="238"/>
      <c r="K1" s="238"/>
      <c r="L1" s="238"/>
      <c r="M1" s="239"/>
    </row>
    <row r="2" spans="1:13" ht="23.25" customHeight="1">
      <c r="B2" s="132" t="s">
        <v>14</v>
      </c>
      <c r="C2" s="18"/>
      <c r="D2" s="19"/>
      <c r="E2" s="19"/>
      <c r="F2" s="19"/>
      <c r="G2" s="19"/>
      <c r="H2" s="19"/>
      <c r="I2" s="19"/>
      <c r="J2" s="19"/>
      <c r="K2" s="19"/>
      <c r="L2" s="19"/>
      <c r="M2" s="133"/>
    </row>
    <row r="3" spans="1:13" ht="10.5" customHeight="1">
      <c r="B3" s="134"/>
      <c r="C3" s="16"/>
      <c r="D3" s="3"/>
      <c r="E3" s="3"/>
      <c r="F3" s="3"/>
      <c r="G3" s="3"/>
      <c r="H3" s="3"/>
      <c r="I3" s="3"/>
      <c r="J3" s="3"/>
      <c r="K3" s="3"/>
      <c r="L3" s="3"/>
      <c r="M3" s="135"/>
    </row>
    <row r="4" spans="1:13" s="35" customFormat="1">
      <c r="B4" s="355" t="s">
        <v>15</v>
      </c>
      <c r="C4" s="356"/>
      <c r="D4" s="356"/>
      <c r="E4" s="356"/>
      <c r="F4" s="356"/>
      <c r="G4" s="34"/>
      <c r="H4" s="34"/>
      <c r="I4" s="34"/>
      <c r="J4" s="144"/>
      <c r="K4" s="144"/>
      <c r="L4" s="144"/>
      <c r="M4" s="136"/>
    </row>
    <row r="5" spans="1:13" s="35" customFormat="1">
      <c r="B5" s="355" t="s">
        <v>16</v>
      </c>
      <c r="C5" s="356"/>
      <c r="D5" s="356"/>
      <c r="E5" s="356"/>
      <c r="F5" s="356"/>
      <c r="G5" s="34"/>
      <c r="H5" s="34"/>
      <c r="I5" s="34"/>
      <c r="J5" s="144"/>
      <c r="K5" s="144"/>
      <c r="L5" s="144"/>
      <c r="M5" s="136"/>
    </row>
    <row r="6" spans="1:13" s="35" customFormat="1">
      <c r="B6" s="355" t="s">
        <v>17</v>
      </c>
      <c r="C6" s="356"/>
      <c r="D6" s="356"/>
      <c r="E6" s="356"/>
      <c r="F6" s="356"/>
      <c r="G6" s="34"/>
      <c r="H6" s="34"/>
      <c r="I6" s="34"/>
      <c r="J6" s="144"/>
      <c r="K6" s="144"/>
      <c r="L6" s="144"/>
      <c r="M6" s="136"/>
    </row>
    <row r="7" spans="1:13" ht="15.6">
      <c r="B7" s="137"/>
      <c r="C7" s="13"/>
      <c r="D7" s="13"/>
      <c r="E7" s="14"/>
      <c r="F7" s="14"/>
      <c r="G7" s="14"/>
      <c r="H7" s="14"/>
      <c r="I7" s="14"/>
      <c r="J7" s="15"/>
      <c r="K7" s="15"/>
      <c r="L7" s="15"/>
      <c r="M7" s="138"/>
    </row>
    <row r="8" spans="1:13" ht="70.5" customHeight="1">
      <c r="A8" s="28" t="s">
        <v>2</v>
      </c>
      <c r="B8" s="28" t="s">
        <v>18</v>
      </c>
      <c r="C8" s="201" t="s">
        <v>19</v>
      </c>
      <c r="D8" s="28" t="s">
        <v>5</v>
      </c>
      <c r="E8" s="28" t="s">
        <v>6</v>
      </c>
      <c r="F8" s="28" t="s">
        <v>7</v>
      </c>
      <c r="G8" s="28" t="s">
        <v>20</v>
      </c>
      <c r="H8" s="29" t="s">
        <v>21</v>
      </c>
      <c r="I8" s="29" t="s">
        <v>22</v>
      </c>
      <c r="J8" s="139"/>
      <c r="K8" s="29" t="s">
        <v>23</v>
      </c>
      <c r="L8" s="30" t="s">
        <v>24</v>
      </c>
      <c r="M8" s="30" t="s">
        <v>25</v>
      </c>
    </row>
    <row r="9" spans="1:13" ht="88.5">
      <c r="A9">
        <v>4</v>
      </c>
      <c r="B9" s="125" t="s">
        <v>26</v>
      </c>
      <c r="C9" s="124" t="s">
        <v>27</v>
      </c>
      <c r="D9" s="68">
        <v>0.05</v>
      </c>
      <c r="E9" s="69" t="s">
        <v>28</v>
      </c>
      <c r="F9" s="69" t="s">
        <v>29</v>
      </c>
      <c r="G9" s="69"/>
      <c r="H9" s="36"/>
      <c r="I9" s="36"/>
      <c r="J9" s="140"/>
      <c r="K9" s="37"/>
      <c r="L9" s="32">
        <f>+K9*D9</f>
        <v>0</v>
      </c>
      <c r="M9" s="210"/>
    </row>
    <row r="10" spans="1:13" ht="168">
      <c r="A10">
        <v>5</v>
      </c>
      <c r="B10" s="125" t="s">
        <v>30</v>
      </c>
      <c r="C10" s="124" t="s">
        <v>31</v>
      </c>
      <c r="D10" s="68">
        <v>0.1</v>
      </c>
      <c r="E10" s="69" t="s">
        <v>32</v>
      </c>
      <c r="F10" s="69" t="s">
        <v>33</v>
      </c>
      <c r="G10" s="69"/>
      <c r="H10" s="36"/>
      <c r="I10" s="36"/>
      <c r="J10" s="140"/>
      <c r="K10" s="37"/>
      <c r="L10" s="32">
        <f t="shared" ref="L10:L16" si="0">+K10*D10</f>
        <v>0</v>
      </c>
      <c r="M10" s="210"/>
    </row>
    <row r="11" spans="1:13" ht="62.25">
      <c r="A11">
        <v>7</v>
      </c>
      <c r="B11" s="125" t="s">
        <v>34</v>
      </c>
      <c r="C11" s="202" t="s">
        <v>35</v>
      </c>
      <c r="D11" s="68">
        <v>0.15</v>
      </c>
      <c r="E11" s="69" t="s">
        <v>36</v>
      </c>
      <c r="F11" s="69" t="s">
        <v>37</v>
      </c>
      <c r="G11" s="69"/>
      <c r="H11" s="36"/>
      <c r="I11" s="36"/>
      <c r="J11" s="140"/>
      <c r="K11" s="37"/>
      <c r="L11" s="32">
        <f t="shared" si="0"/>
        <v>0</v>
      </c>
      <c r="M11" s="210"/>
    </row>
    <row r="12" spans="1:13" ht="84">
      <c r="A12" s="213">
        <v>8</v>
      </c>
      <c r="B12" s="214" t="s">
        <v>34</v>
      </c>
      <c r="C12" s="215" t="s">
        <v>38</v>
      </c>
      <c r="D12" s="216">
        <v>0.25</v>
      </c>
      <c r="E12" s="217" t="s">
        <v>39</v>
      </c>
      <c r="F12" s="217" t="s">
        <v>40</v>
      </c>
      <c r="G12" s="69"/>
      <c r="H12" s="36"/>
      <c r="I12" s="36"/>
      <c r="J12" s="140"/>
      <c r="K12" s="37"/>
      <c r="L12" s="32">
        <f t="shared" si="0"/>
        <v>0</v>
      </c>
      <c r="M12" s="210"/>
    </row>
    <row r="13" spans="1:13" ht="96">
      <c r="A13">
        <v>11</v>
      </c>
      <c r="B13" s="125" t="s">
        <v>41</v>
      </c>
      <c r="C13" s="124" t="s">
        <v>42</v>
      </c>
      <c r="D13" s="68">
        <v>0.2</v>
      </c>
      <c r="E13" s="69" t="s">
        <v>43</v>
      </c>
      <c r="F13" s="69" t="s">
        <v>43</v>
      </c>
      <c r="G13" s="69"/>
      <c r="H13" s="36"/>
      <c r="I13" s="36"/>
      <c r="J13" s="140"/>
      <c r="K13" s="37"/>
      <c r="L13" s="32">
        <f t="shared" si="0"/>
        <v>0</v>
      </c>
      <c r="M13" s="210"/>
    </row>
    <row r="14" spans="1:13" ht="108">
      <c r="A14">
        <v>17</v>
      </c>
      <c r="B14" s="125" t="s">
        <v>44</v>
      </c>
      <c r="C14" s="202" t="s">
        <v>45</v>
      </c>
      <c r="D14" s="68">
        <v>0.25</v>
      </c>
      <c r="E14" s="69" t="s">
        <v>46</v>
      </c>
      <c r="F14" s="69" t="s">
        <v>47</v>
      </c>
      <c r="G14" s="69"/>
      <c r="H14" s="36"/>
      <c r="I14" s="36"/>
      <c r="J14" s="140"/>
      <c r="K14" s="37"/>
      <c r="L14" s="32">
        <f t="shared" ref="L14" si="1">+K14*D14</f>
        <v>0</v>
      </c>
      <c r="M14" s="210"/>
    </row>
    <row r="15" spans="1:13" ht="15.6">
      <c r="B15" s="125"/>
      <c r="C15" s="124"/>
      <c r="D15" s="68"/>
      <c r="E15" s="69"/>
      <c r="F15" s="69"/>
      <c r="G15" s="69"/>
      <c r="H15" s="36"/>
      <c r="I15" s="36"/>
      <c r="J15" s="140"/>
      <c r="K15" s="37"/>
      <c r="L15" s="32">
        <f t="shared" si="0"/>
        <v>0</v>
      </c>
      <c r="M15" s="210"/>
    </row>
    <row r="16" spans="1:13" ht="15.6">
      <c r="B16" s="125"/>
      <c r="C16" s="202"/>
      <c r="D16" s="68"/>
      <c r="E16" s="69"/>
      <c r="F16" s="69"/>
      <c r="G16" s="69"/>
      <c r="H16" s="36"/>
      <c r="I16" s="36"/>
      <c r="J16" s="140"/>
      <c r="K16" s="37"/>
      <c r="L16" s="32">
        <f t="shared" si="0"/>
        <v>0</v>
      </c>
      <c r="M16" s="210"/>
    </row>
    <row r="17" spans="1:14" ht="35.1" customHeight="1">
      <c r="B17" s="128"/>
      <c r="C17" s="129"/>
      <c r="D17" s="222">
        <f>SUM(D9:D16)</f>
        <v>1</v>
      </c>
      <c r="E17" s="129"/>
      <c r="F17" s="129"/>
      <c r="G17" s="129"/>
      <c r="H17" s="129"/>
      <c r="I17" s="131"/>
      <c r="J17" s="141"/>
      <c r="K17" s="126" t="s">
        <v>48</v>
      </c>
      <c r="L17" s="127">
        <f>SUM(L9:L16)</f>
        <v>0</v>
      </c>
      <c r="M17" s="130"/>
    </row>
    <row r="18" spans="1:14">
      <c r="B18" s="142"/>
      <c r="C18" s="3"/>
      <c r="D18" s="3"/>
      <c r="E18" s="3"/>
      <c r="F18" s="3"/>
      <c r="G18" s="3"/>
      <c r="H18" s="3"/>
      <c r="I18" s="3"/>
      <c r="J18" s="3"/>
      <c r="K18" s="3"/>
      <c r="L18" s="3"/>
      <c r="M18" s="3"/>
    </row>
    <row r="19" spans="1:14" ht="30.75" customHeight="1">
      <c r="B19" s="245" t="s">
        <v>49</v>
      </c>
      <c r="C19" s="246"/>
      <c r="D19" s="246"/>
      <c r="E19" s="246"/>
      <c r="F19" s="246"/>
      <c r="G19" s="246"/>
      <c r="H19" s="246"/>
      <c r="I19" s="246"/>
      <c r="J19" s="246"/>
      <c r="K19" s="246"/>
      <c r="L19" s="246"/>
      <c r="M19" s="247"/>
    </row>
    <row r="20" spans="1:14" ht="41.1" customHeight="1">
      <c r="A20" s="28" t="s">
        <v>2</v>
      </c>
      <c r="B20" s="203" t="s">
        <v>18</v>
      </c>
      <c r="C20" s="257" t="s">
        <v>19</v>
      </c>
      <c r="D20" s="258"/>
      <c r="E20" s="203" t="s">
        <v>6</v>
      </c>
      <c r="F20" s="203" t="s">
        <v>7</v>
      </c>
      <c r="G20" s="203" t="s">
        <v>20</v>
      </c>
      <c r="H20" s="204" t="s">
        <v>21</v>
      </c>
      <c r="I20" s="204" t="s">
        <v>22</v>
      </c>
      <c r="J20" s="248"/>
      <c r="K20" s="204" t="s">
        <v>23</v>
      </c>
      <c r="L20" s="251" t="s">
        <v>25</v>
      </c>
      <c r="M20" s="252"/>
    </row>
    <row r="21" spans="1:14" ht="78">
      <c r="A21" s="223">
        <v>19</v>
      </c>
      <c r="B21" s="261" t="s">
        <v>34</v>
      </c>
      <c r="C21" s="259" t="s">
        <v>50</v>
      </c>
      <c r="D21" s="260"/>
      <c r="E21" s="207" t="s">
        <v>51</v>
      </c>
      <c r="F21" s="207" t="s">
        <v>52</v>
      </c>
      <c r="G21" s="205"/>
      <c r="H21" s="206"/>
      <c r="I21" s="206"/>
      <c r="J21" s="249"/>
      <c r="K21" s="206"/>
      <c r="L21" s="253"/>
      <c r="M21" s="254"/>
    </row>
    <row r="22" spans="1:14" ht="39">
      <c r="A22" s="223"/>
      <c r="B22" s="262"/>
      <c r="C22" s="259" t="s">
        <v>53</v>
      </c>
      <c r="D22" s="260"/>
      <c r="E22" s="207" t="s">
        <v>54</v>
      </c>
      <c r="F22" s="207" t="s">
        <v>55</v>
      </c>
      <c r="G22" s="205"/>
      <c r="H22" s="206"/>
      <c r="I22" s="206"/>
      <c r="J22" s="249"/>
      <c r="K22" s="206"/>
      <c r="L22" s="253"/>
      <c r="M22" s="254"/>
    </row>
    <row r="23" spans="1:14" ht="51" customHeight="1">
      <c r="A23" s="223"/>
      <c r="B23" s="263"/>
      <c r="C23" s="259" t="s">
        <v>56</v>
      </c>
      <c r="D23" s="260"/>
      <c r="E23" s="207" t="s">
        <v>57</v>
      </c>
      <c r="F23" s="207" t="s">
        <v>58</v>
      </c>
      <c r="G23" s="207"/>
      <c r="H23" s="206"/>
      <c r="I23" s="206"/>
      <c r="J23" s="250"/>
      <c r="K23" s="206"/>
      <c r="L23" s="253"/>
      <c r="M23" s="254"/>
    </row>
    <row r="24" spans="1:14" ht="35.1" customHeight="1">
      <c r="B24" s="128"/>
      <c r="C24" s="129"/>
      <c r="D24" s="129"/>
      <c r="E24" s="129"/>
      <c r="F24" s="129"/>
      <c r="G24" s="129"/>
      <c r="H24" s="129"/>
      <c r="I24" s="126" t="s">
        <v>48</v>
      </c>
      <c r="J24" s="141"/>
      <c r="K24" s="127">
        <f>SUM(K21:K23)</f>
        <v>0</v>
      </c>
      <c r="L24" s="255"/>
      <c r="M24" s="256"/>
    </row>
    <row r="27" spans="1:14" ht="36" customHeight="1">
      <c r="B27" s="241" t="s">
        <v>59</v>
      </c>
      <c r="C27" s="242"/>
      <c r="D27" s="242"/>
      <c r="E27" s="242"/>
      <c r="F27" s="242"/>
      <c r="G27" s="242"/>
      <c r="H27" s="242"/>
      <c r="I27" s="242"/>
      <c r="J27" s="242"/>
      <c r="K27" s="242"/>
      <c r="L27" s="242"/>
      <c r="M27" s="242"/>
      <c r="N27" s="4"/>
    </row>
    <row r="28" spans="1:14" ht="66.75" customHeight="1">
      <c r="B28" s="243" t="s">
        <v>60</v>
      </c>
      <c r="C28" s="244"/>
      <c r="D28" s="244"/>
      <c r="E28" s="244"/>
      <c r="F28" s="244"/>
      <c r="G28" s="244"/>
      <c r="H28" s="244"/>
      <c r="I28" s="244"/>
      <c r="J28" s="244"/>
      <c r="K28" s="244"/>
      <c r="L28" s="244"/>
    </row>
    <row r="29" spans="1:14" ht="15.6">
      <c r="B29" s="21" t="s">
        <v>61</v>
      </c>
    </row>
    <row r="30" spans="1:14" ht="43.5">
      <c r="B30" s="211" t="s">
        <v>62</v>
      </c>
      <c r="C30" s="150"/>
      <c r="D30" s="240"/>
      <c r="E30" s="150"/>
      <c r="F30" s="150"/>
      <c r="G30" s="150"/>
    </row>
    <row r="31" spans="1:14" ht="43.5">
      <c r="B31" s="212" t="s">
        <v>63</v>
      </c>
      <c r="C31" s="150"/>
      <c r="D31" s="240"/>
      <c r="E31" s="150"/>
      <c r="F31" s="150"/>
      <c r="G31" s="150"/>
    </row>
    <row r="32" spans="1:14" ht="57.95">
      <c r="B32" s="212" t="s">
        <v>64</v>
      </c>
      <c r="C32" s="151"/>
      <c r="D32" s="151"/>
      <c r="E32" s="151"/>
      <c r="F32" s="151"/>
      <c r="G32" s="151"/>
    </row>
    <row r="33" spans="2:2" ht="43.5">
      <c r="B33" s="212" t="s">
        <v>65</v>
      </c>
    </row>
    <row r="34" spans="2:2" ht="29.1">
      <c r="B34" s="212" t="s">
        <v>66</v>
      </c>
    </row>
    <row r="35" spans="2:2" ht="29.1">
      <c r="B35" s="212" t="s">
        <v>67</v>
      </c>
    </row>
    <row r="36" spans="2:2" ht="57.95">
      <c r="B36" s="212" t="s">
        <v>68</v>
      </c>
    </row>
    <row r="37" spans="2:2" ht="14.45">
      <c r="B37" s="212" t="s">
        <v>69</v>
      </c>
    </row>
    <row r="38" spans="2:2" ht="14.45">
      <c r="B38" s="212" t="s">
        <v>70</v>
      </c>
    </row>
    <row r="39" spans="2:2" ht="29.1">
      <c r="B39" s="212" t="s">
        <v>71</v>
      </c>
    </row>
    <row r="40" spans="2:2" ht="57.95">
      <c r="B40" s="212" t="s">
        <v>68</v>
      </c>
    </row>
    <row r="41" spans="2:2" ht="116.1">
      <c r="B41" s="212" t="s">
        <v>72</v>
      </c>
    </row>
    <row r="42" spans="2:2" ht="130.5">
      <c r="B42" s="212" t="s">
        <v>73</v>
      </c>
    </row>
    <row r="43" spans="2:2" ht="43.5">
      <c r="B43" s="212" t="s">
        <v>74</v>
      </c>
    </row>
  </sheetData>
  <sheetProtection algorithmName="SHA-512" hashValue="RY70Dzou88cb0GYjjvCPeOHJfxOWcdZ02PCpGhH5k5P0u7a2tOUJGCm8vdDQOVx/d/olUpouFOD3G+CtPEH1DA==" saltValue="mFmm+N6mOQO4uu9xnbKLvw==" spinCount="100000" sheet="1" objects="1" scenarios="1" formatColumns="0" formatRows="0"/>
  <mergeCells count="20">
    <mergeCell ref="D30:D31"/>
    <mergeCell ref="B27:M27"/>
    <mergeCell ref="B28:L28"/>
    <mergeCell ref="B19:M19"/>
    <mergeCell ref="J20:J23"/>
    <mergeCell ref="L20:M20"/>
    <mergeCell ref="L21:M21"/>
    <mergeCell ref="L22:M22"/>
    <mergeCell ref="L23:M23"/>
    <mergeCell ref="L24:M24"/>
    <mergeCell ref="C20:D20"/>
    <mergeCell ref="C21:D21"/>
    <mergeCell ref="C22:D22"/>
    <mergeCell ref="C23:D23"/>
    <mergeCell ref="B21:B23"/>
    <mergeCell ref="A21:A23"/>
    <mergeCell ref="B1:M1"/>
    <mergeCell ref="B4:F4"/>
    <mergeCell ref="B5:F5"/>
    <mergeCell ref="B6:F6"/>
  </mergeCells>
  <phoneticPr fontId="3" type="noConversion"/>
  <printOptions horizontalCentered="1"/>
  <pageMargins left="0.35433070866141736" right="0.35433070866141736" top="0.55118110236220474" bottom="0.35433070866141736" header="0.31496062992125984" footer="0.31496062992125984"/>
  <pageSetup paperSize="256" scale="67" fitToHeight="0" orientation="landscape" r:id="rId1"/>
  <rowBreaks count="2" manualBreakCount="2">
    <brk id="12" min="1" max="12" man="1"/>
    <brk id="18" min="1"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M50"/>
  <sheetViews>
    <sheetView topLeftCell="A31" zoomScaleNormal="100" zoomScaleSheetLayoutView="90" workbookViewId="0">
      <selection activeCell="A45" sqref="A45:K50"/>
    </sheetView>
  </sheetViews>
  <sheetFormatPr defaultRowHeight="12.6"/>
  <cols>
    <col min="1" max="1" width="18" customWidth="1"/>
    <col min="2" max="2" width="7.42578125" customWidth="1"/>
    <col min="3" max="3" width="32.140625" customWidth="1"/>
    <col min="4" max="4" width="29.7109375" customWidth="1"/>
    <col min="5" max="5" width="8.85546875" customWidth="1"/>
    <col min="6" max="6" width="0.28515625" hidden="1" customWidth="1"/>
    <col min="7" max="7" width="18" customWidth="1"/>
    <col min="8" max="8" width="34.28515625" customWidth="1"/>
    <col min="9" max="9" width="13.7109375" customWidth="1"/>
    <col min="10" max="10" width="13.28515625" customWidth="1"/>
    <col min="11" max="11" width="34.140625" customWidth="1"/>
    <col min="12" max="12" width="8.85546875" hidden="1" customWidth="1"/>
    <col min="13" max="13" width="4.5703125" customWidth="1"/>
  </cols>
  <sheetData>
    <row r="1" spans="1:13" ht="12.95" thickBot="1"/>
    <row r="2" spans="1:13">
      <c r="A2" s="295" t="s">
        <v>75</v>
      </c>
      <c r="B2" s="296"/>
      <c r="C2" s="296"/>
      <c r="D2" s="296"/>
      <c r="E2" s="296"/>
      <c r="F2" s="296"/>
      <c r="G2" s="296"/>
      <c r="H2" s="296"/>
      <c r="I2" s="296"/>
      <c r="J2" s="296"/>
      <c r="K2" s="297"/>
      <c r="L2" s="81"/>
      <c r="M2" s="80"/>
    </row>
    <row r="3" spans="1:13" ht="28.35" customHeight="1" thickBot="1">
      <c r="A3" s="298" t="s">
        <v>76</v>
      </c>
      <c r="B3" s="299"/>
      <c r="C3" s="299"/>
      <c r="D3" s="299"/>
      <c r="E3" s="299"/>
      <c r="F3" s="299"/>
      <c r="G3" s="299"/>
      <c r="H3" s="299"/>
      <c r="I3" s="299"/>
      <c r="J3" s="299"/>
      <c r="K3" s="300"/>
      <c r="L3" s="82"/>
      <c r="M3" s="80"/>
    </row>
    <row r="4" spans="1:13" ht="14.45">
      <c r="A4" s="301" t="s">
        <v>77</v>
      </c>
      <c r="B4" s="301"/>
      <c r="C4" s="301"/>
      <c r="D4" s="301"/>
      <c r="E4" s="301"/>
      <c r="F4" s="301"/>
      <c r="G4" s="301"/>
      <c r="H4" s="301"/>
      <c r="I4" s="301"/>
      <c r="J4" s="301"/>
      <c r="K4" s="301"/>
      <c r="L4" s="38"/>
      <c r="M4" s="80"/>
    </row>
    <row r="5" spans="1:13" ht="14.45">
      <c r="A5" s="83"/>
      <c r="B5" s="83"/>
      <c r="C5" s="83"/>
      <c r="D5" s="83"/>
      <c r="E5" s="83"/>
      <c r="F5" s="83"/>
      <c r="G5" s="83"/>
      <c r="H5" s="83"/>
      <c r="I5" s="83"/>
      <c r="J5" s="83"/>
      <c r="K5" s="83"/>
      <c r="L5" s="38"/>
      <c r="M5" s="80"/>
    </row>
    <row r="6" spans="1:13" ht="14.45">
      <c r="A6" s="357" t="s">
        <v>15</v>
      </c>
      <c r="B6" s="357"/>
      <c r="C6" s="357"/>
      <c r="D6" s="357"/>
      <c r="E6" s="357"/>
      <c r="F6" s="84"/>
      <c r="G6" s="84"/>
      <c r="H6" s="84"/>
      <c r="I6" s="84"/>
      <c r="J6" s="84"/>
      <c r="K6" s="84"/>
      <c r="L6" s="38"/>
      <c r="M6" s="80"/>
    </row>
    <row r="7" spans="1:13" ht="14.45">
      <c r="A7" s="358" t="s">
        <v>78</v>
      </c>
      <c r="B7" s="358"/>
      <c r="C7" s="358"/>
      <c r="D7" s="358"/>
      <c r="E7" s="358"/>
      <c r="F7" s="84"/>
      <c r="G7" s="84"/>
      <c r="H7" s="84"/>
      <c r="I7" s="84"/>
      <c r="J7" s="84"/>
      <c r="K7" s="84"/>
      <c r="L7" s="38"/>
      <c r="M7" s="80"/>
    </row>
    <row r="8" spans="1:13" ht="14.45">
      <c r="A8" s="357" t="s">
        <v>79</v>
      </c>
      <c r="B8" s="357"/>
      <c r="C8" s="357"/>
      <c r="D8" s="357"/>
      <c r="E8" s="357"/>
      <c r="F8" s="84"/>
      <c r="G8" s="84"/>
      <c r="H8" s="84"/>
      <c r="I8" s="84"/>
      <c r="J8" s="84"/>
      <c r="K8" s="84"/>
      <c r="L8" s="38"/>
      <c r="M8" s="80"/>
    </row>
    <row r="9" spans="1:13" ht="14.1">
      <c r="A9" s="359"/>
      <c r="B9" s="359"/>
      <c r="C9" s="359"/>
      <c r="D9" s="359"/>
      <c r="E9" s="359"/>
      <c r="F9" s="38"/>
      <c r="G9" s="38"/>
      <c r="H9" s="38"/>
      <c r="I9" s="38"/>
      <c r="J9" s="38"/>
      <c r="K9" s="38"/>
      <c r="L9" s="38"/>
      <c r="M9" s="80"/>
    </row>
    <row r="10" spans="1:13" ht="14.45" thickBot="1">
      <c r="A10" s="38"/>
      <c r="B10" s="38"/>
      <c r="C10" s="38"/>
      <c r="D10" s="38"/>
      <c r="E10" s="38"/>
      <c r="F10" s="38"/>
      <c r="G10" s="38"/>
      <c r="H10" s="38"/>
      <c r="I10" s="38"/>
      <c r="J10" s="38"/>
      <c r="K10" s="38"/>
      <c r="L10" s="38"/>
      <c r="M10" s="80"/>
    </row>
    <row r="11" spans="1:13" ht="54">
      <c r="A11" s="302" t="s">
        <v>80</v>
      </c>
      <c r="B11" s="306" t="s">
        <v>5</v>
      </c>
      <c r="C11" s="302" t="s">
        <v>81</v>
      </c>
      <c r="D11" s="302" t="s">
        <v>82</v>
      </c>
      <c r="E11" s="306" t="s">
        <v>83</v>
      </c>
      <c r="F11" s="304"/>
      <c r="G11" s="302" t="s">
        <v>84</v>
      </c>
      <c r="H11" s="302" t="s">
        <v>85</v>
      </c>
      <c r="I11" s="302" t="s">
        <v>86</v>
      </c>
      <c r="J11" s="60" t="s">
        <v>87</v>
      </c>
      <c r="K11" s="309" t="s">
        <v>88</v>
      </c>
      <c r="L11" s="310"/>
      <c r="M11" s="87"/>
    </row>
    <row r="12" spans="1:13" ht="42.6" customHeight="1" thickBot="1">
      <c r="A12" s="303"/>
      <c r="B12" s="307"/>
      <c r="C12" s="303"/>
      <c r="D12" s="303"/>
      <c r="E12" s="308"/>
      <c r="F12" s="305"/>
      <c r="G12" s="303"/>
      <c r="H12" s="303"/>
      <c r="I12" s="303"/>
      <c r="J12" s="61" t="s">
        <v>89</v>
      </c>
      <c r="K12" s="311"/>
      <c r="L12" s="312"/>
      <c r="M12" s="87"/>
    </row>
    <row r="13" spans="1:13" ht="84.6" customHeight="1">
      <c r="A13" s="276" t="s">
        <v>90</v>
      </c>
      <c r="B13" s="266">
        <v>0.15</v>
      </c>
      <c r="C13" s="39" t="s">
        <v>91</v>
      </c>
      <c r="D13" s="97" t="s">
        <v>92</v>
      </c>
      <c r="E13" s="100">
        <v>0.4</v>
      </c>
      <c r="F13" s="102"/>
      <c r="G13" s="106"/>
      <c r="H13" s="63"/>
      <c r="I13" s="62"/>
      <c r="J13" s="90">
        <f>I13*E13*$B$13</f>
        <v>0</v>
      </c>
      <c r="K13" s="278"/>
      <c r="L13" s="279"/>
      <c r="M13" s="87"/>
    </row>
    <row r="14" spans="1:13" ht="102" customHeight="1">
      <c r="A14" s="277"/>
      <c r="B14" s="267"/>
      <c r="C14" s="98" t="s">
        <v>93</v>
      </c>
      <c r="D14" s="99" t="s">
        <v>94</v>
      </c>
      <c r="E14" s="101">
        <v>0.6</v>
      </c>
      <c r="F14" s="40"/>
      <c r="G14" s="103"/>
      <c r="H14" s="89"/>
      <c r="I14" s="103"/>
      <c r="J14" s="91">
        <f>I14*E14*$B$13</f>
        <v>0</v>
      </c>
      <c r="K14" s="316"/>
      <c r="L14" s="317"/>
      <c r="M14" s="87"/>
    </row>
    <row r="15" spans="1:13" ht="57.95">
      <c r="A15" s="276" t="s">
        <v>95</v>
      </c>
      <c r="B15" s="266">
        <v>0.15</v>
      </c>
      <c r="C15" s="95" t="s">
        <v>96</v>
      </c>
      <c r="D15" s="97" t="s">
        <v>97</v>
      </c>
      <c r="E15" s="100">
        <v>0.6</v>
      </c>
      <c r="F15" s="102"/>
      <c r="G15" s="106"/>
      <c r="H15" s="63"/>
      <c r="I15" s="62"/>
      <c r="J15" s="90">
        <f>I15*E15*$B$15</f>
        <v>0</v>
      </c>
      <c r="K15" s="278"/>
      <c r="L15" s="279"/>
      <c r="M15" s="87"/>
    </row>
    <row r="16" spans="1:13" ht="144.94999999999999">
      <c r="A16" s="277"/>
      <c r="B16" s="315"/>
      <c r="C16" s="98" t="s">
        <v>98</v>
      </c>
      <c r="D16" s="104" t="s">
        <v>99</v>
      </c>
      <c r="E16" s="101">
        <v>0.4</v>
      </c>
      <c r="F16" s="105"/>
      <c r="G16" s="107"/>
      <c r="H16" s="65"/>
      <c r="I16" s="108"/>
      <c r="J16" s="92">
        <f>I16*E16*$B$15</f>
        <v>0</v>
      </c>
      <c r="K16" s="109"/>
      <c r="L16" s="110"/>
      <c r="M16" s="87"/>
    </row>
    <row r="17" spans="1:13" ht="57.95">
      <c r="A17" s="318" t="s">
        <v>100</v>
      </c>
      <c r="B17" s="266">
        <v>0.3</v>
      </c>
      <c r="C17" s="95" t="s">
        <v>101</v>
      </c>
      <c r="D17" s="97" t="s">
        <v>102</v>
      </c>
      <c r="E17" s="112">
        <v>0.1</v>
      </c>
      <c r="F17" s="102"/>
      <c r="G17" s="106"/>
      <c r="H17" s="63"/>
      <c r="I17" s="62"/>
      <c r="J17" s="90">
        <f t="shared" ref="J17:J22" si="0">I17*E17*$B$17</f>
        <v>0</v>
      </c>
      <c r="K17" s="278"/>
      <c r="L17" s="279"/>
      <c r="M17" s="87"/>
    </row>
    <row r="18" spans="1:13" ht="43.5">
      <c r="A18" s="319"/>
      <c r="B18" s="284"/>
      <c r="C18" s="96" t="s">
        <v>103</v>
      </c>
      <c r="D18" s="111" t="s">
        <v>104</v>
      </c>
      <c r="E18" s="113">
        <v>0.15</v>
      </c>
      <c r="F18" s="115"/>
      <c r="G18" s="118"/>
      <c r="H18" s="64"/>
      <c r="I18" s="59"/>
      <c r="J18" s="119">
        <f t="shared" si="0"/>
        <v>0</v>
      </c>
      <c r="K18" s="75"/>
      <c r="L18" s="85"/>
      <c r="M18" s="87"/>
    </row>
    <row r="19" spans="1:13" ht="116.1">
      <c r="A19" s="319"/>
      <c r="B19" s="284"/>
      <c r="C19" s="96" t="s">
        <v>105</v>
      </c>
      <c r="D19" s="111" t="s">
        <v>106</v>
      </c>
      <c r="E19" s="113">
        <v>0.15</v>
      </c>
      <c r="F19" s="115"/>
      <c r="G19" s="118"/>
      <c r="H19" s="64"/>
      <c r="I19" s="59"/>
      <c r="J19" s="119">
        <f t="shared" si="0"/>
        <v>0</v>
      </c>
      <c r="K19" s="75"/>
      <c r="L19" s="85"/>
      <c r="M19" s="87"/>
    </row>
    <row r="20" spans="1:13" ht="66.95" customHeight="1">
      <c r="A20" s="319"/>
      <c r="B20" s="284"/>
      <c r="C20" s="96" t="s">
        <v>107</v>
      </c>
      <c r="D20" s="111" t="s">
        <v>108</v>
      </c>
      <c r="E20" s="113">
        <v>0.1</v>
      </c>
      <c r="F20" s="116"/>
      <c r="G20" s="118"/>
      <c r="H20" s="64"/>
      <c r="I20" s="59"/>
      <c r="J20" s="119">
        <f t="shared" si="0"/>
        <v>0</v>
      </c>
      <c r="K20" s="313"/>
      <c r="L20" s="314"/>
      <c r="M20" s="87"/>
    </row>
    <row r="21" spans="1:13" ht="101.45">
      <c r="A21" s="319"/>
      <c r="B21" s="284"/>
      <c r="C21" s="96" t="s">
        <v>109</v>
      </c>
      <c r="D21" s="111" t="s">
        <v>110</v>
      </c>
      <c r="E21" s="113">
        <v>0.15</v>
      </c>
      <c r="F21" s="116"/>
      <c r="G21" s="118"/>
      <c r="H21" s="64"/>
      <c r="I21" s="59"/>
      <c r="J21" s="119">
        <f t="shared" si="0"/>
        <v>0</v>
      </c>
      <c r="K21" s="75"/>
      <c r="L21" s="85"/>
      <c r="M21" s="87"/>
    </row>
    <row r="22" spans="1:13" ht="101.45">
      <c r="A22" s="319"/>
      <c r="B22" s="284"/>
      <c r="C22" s="96" t="s">
        <v>111</v>
      </c>
      <c r="D22" s="111" t="s">
        <v>112</v>
      </c>
      <c r="E22" s="113">
        <v>0.1</v>
      </c>
      <c r="F22" s="116"/>
      <c r="G22" s="118"/>
      <c r="H22" s="64"/>
      <c r="I22" s="59"/>
      <c r="J22" s="119">
        <f t="shared" si="0"/>
        <v>0</v>
      </c>
      <c r="K22" s="313"/>
      <c r="L22" s="314"/>
      <c r="M22" s="87"/>
    </row>
    <row r="23" spans="1:13" ht="147.6">
      <c r="A23" s="320"/>
      <c r="B23" s="321"/>
      <c r="C23" s="94" t="s">
        <v>113</v>
      </c>
      <c r="D23" s="99" t="s">
        <v>114</v>
      </c>
      <c r="E23" s="114">
        <v>0.25</v>
      </c>
      <c r="F23" s="117"/>
      <c r="G23" s="107"/>
      <c r="H23" s="65"/>
      <c r="I23" s="108"/>
      <c r="J23" s="92">
        <f>I23*E23*$B$17</f>
        <v>0</v>
      </c>
      <c r="K23" s="282"/>
      <c r="L23" s="283"/>
      <c r="M23" s="87"/>
    </row>
    <row r="24" spans="1:13" ht="130.5">
      <c r="A24" s="274" t="s">
        <v>115</v>
      </c>
      <c r="B24" s="266">
        <v>0.3</v>
      </c>
      <c r="C24" s="95" t="s">
        <v>116</v>
      </c>
      <c r="D24" s="97" t="s">
        <v>117</v>
      </c>
      <c r="E24" s="100">
        <v>0.2</v>
      </c>
      <c r="F24" s="116"/>
      <c r="G24" s="106"/>
      <c r="H24" s="63"/>
      <c r="I24" s="62"/>
      <c r="J24" s="90">
        <f t="shared" ref="J24:J29" si="1">I24*E24*$B$24</f>
        <v>0</v>
      </c>
      <c r="K24" s="278"/>
      <c r="L24" s="279"/>
      <c r="M24" s="87"/>
    </row>
    <row r="25" spans="1:13" ht="159.6">
      <c r="A25" s="275"/>
      <c r="B25" s="284"/>
      <c r="C25" s="287" t="s">
        <v>118</v>
      </c>
      <c r="D25" s="111" t="s">
        <v>119</v>
      </c>
      <c r="E25" s="120">
        <v>0.15</v>
      </c>
      <c r="F25" s="116"/>
      <c r="G25" s="118"/>
      <c r="H25" s="64"/>
      <c r="I25" s="59"/>
      <c r="J25" s="119">
        <f t="shared" si="1"/>
        <v>0</v>
      </c>
      <c r="K25" s="75"/>
      <c r="L25" s="85"/>
      <c r="M25" s="87"/>
    </row>
    <row r="26" spans="1:13" ht="116.1">
      <c r="A26" s="275"/>
      <c r="B26" s="284"/>
      <c r="C26" s="288"/>
      <c r="D26" s="111" t="s">
        <v>120</v>
      </c>
      <c r="E26" s="120">
        <v>0.15</v>
      </c>
      <c r="F26" s="116"/>
      <c r="G26" s="118"/>
      <c r="H26" s="64"/>
      <c r="I26" s="59"/>
      <c r="J26" s="119">
        <f t="shared" si="1"/>
        <v>0</v>
      </c>
      <c r="K26" s="75"/>
      <c r="L26" s="85"/>
      <c r="M26" s="87"/>
    </row>
    <row r="27" spans="1:13" ht="261">
      <c r="A27" s="275"/>
      <c r="B27" s="284"/>
      <c r="C27" s="288"/>
      <c r="D27" s="111" t="s">
        <v>121</v>
      </c>
      <c r="E27" s="120">
        <v>0.15</v>
      </c>
      <c r="F27" s="116"/>
      <c r="G27" s="118"/>
      <c r="H27" s="64" t="s">
        <v>122</v>
      </c>
      <c r="I27" s="59"/>
      <c r="J27" s="119">
        <f t="shared" si="1"/>
        <v>0</v>
      </c>
      <c r="K27" s="75"/>
      <c r="L27" s="85"/>
      <c r="M27" s="87"/>
    </row>
    <row r="28" spans="1:13" ht="261">
      <c r="A28" s="275"/>
      <c r="B28" s="284"/>
      <c r="C28" s="288"/>
      <c r="D28" s="111" t="s">
        <v>123</v>
      </c>
      <c r="E28" s="120">
        <v>0.15</v>
      </c>
      <c r="F28" s="116"/>
      <c r="G28" s="118"/>
      <c r="H28" s="64" t="s">
        <v>122</v>
      </c>
      <c r="I28" s="59"/>
      <c r="J28" s="119">
        <f t="shared" si="1"/>
        <v>0</v>
      </c>
      <c r="K28" s="75"/>
      <c r="L28" s="85"/>
      <c r="M28" s="87"/>
    </row>
    <row r="29" spans="1:13" ht="167.1" thickBot="1">
      <c r="A29" s="275"/>
      <c r="B29" s="284"/>
      <c r="C29" s="289"/>
      <c r="D29" s="111" t="s">
        <v>124</v>
      </c>
      <c r="E29" s="120">
        <v>0.2</v>
      </c>
      <c r="F29" s="116"/>
      <c r="G29" s="118"/>
      <c r="H29" s="64"/>
      <c r="I29" s="59"/>
      <c r="J29" s="119">
        <f t="shared" si="1"/>
        <v>0</v>
      </c>
      <c r="K29" s="75"/>
      <c r="L29" s="85"/>
      <c r="M29" s="87"/>
    </row>
    <row r="30" spans="1:13" ht="45.6" customHeight="1">
      <c r="A30" s="276" t="s">
        <v>125</v>
      </c>
      <c r="B30" s="266">
        <v>0.1</v>
      </c>
      <c r="C30" s="95" t="s">
        <v>126</v>
      </c>
      <c r="D30" s="97" t="s">
        <v>127</v>
      </c>
      <c r="E30" s="100">
        <v>0.6</v>
      </c>
      <c r="F30" s="121"/>
      <c r="G30" s="106"/>
      <c r="H30" s="63"/>
      <c r="I30" s="62"/>
      <c r="J30" s="90">
        <f>I30*E30*$B$30</f>
        <v>0</v>
      </c>
      <c r="K30" s="278"/>
      <c r="L30" s="279"/>
      <c r="M30" s="87"/>
    </row>
    <row r="31" spans="1:13" ht="96.95" customHeight="1">
      <c r="A31" s="277"/>
      <c r="B31" s="267"/>
      <c r="C31" s="94" t="s">
        <v>128</v>
      </c>
      <c r="D31" s="99" t="s">
        <v>129</v>
      </c>
      <c r="E31" s="101">
        <v>0.4</v>
      </c>
      <c r="F31" s="116"/>
      <c r="G31" s="107"/>
      <c r="H31" s="65"/>
      <c r="I31" s="108"/>
      <c r="J31" s="92">
        <f>I31*E31*$B$30</f>
        <v>0</v>
      </c>
      <c r="K31" s="282"/>
      <c r="L31" s="283"/>
      <c r="M31" s="87"/>
    </row>
    <row r="32" spans="1:13" ht="12.6" customHeight="1">
      <c r="A32" s="41" t="s">
        <v>130</v>
      </c>
      <c r="B32" s="42">
        <f>SUM(B13:B31)</f>
        <v>0.99999999999999989</v>
      </c>
      <c r="C32" s="43"/>
      <c r="D32" s="43"/>
      <c r="E32" s="122">
        <f>+SUM(E13:E31)/5</f>
        <v>1</v>
      </c>
      <c r="F32" s="44"/>
      <c r="G32" s="66">
        <f>SUM(G13:G31)</f>
        <v>0</v>
      </c>
      <c r="H32" s="45"/>
      <c r="I32" s="66">
        <f>SUM(I13:I31)</f>
        <v>0</v>
      </c>
      <c r="J32" s="93">
        <f>SUM(J13:J31)*100</f>
        <v>0</v>
      </c>
      <c r="K32" s="280"/>
      <c r="L32" s="281"/>
      <c r="M32" s="87"/>
    </row>
    <row r="33" spans="1:13" ht="15" customHeight="1" thickBot="1">
      <c r="A33" s="285" t="s">
        <v>131</v>
      </c>
      <c r="B33" s="286"/>
      <c r="C33" s="286"/>
      <c r="D33" s="46"/>
      <c r="E33" s="47"/>
      <c r="F33" s="48"/>
      <c r="G33" s="67"/>
      <c r="H33" s="49"/>
      <c r="I33" s="67"/>
      <c r="J33" s="50">
        <f>(J32/I34)*100</f>
        <v>0</v>
      </c>
      <c r="K33" s="51"/>
      <c r="L33" s="86"/>
      <c r="M33" s="87"/>
    </row>
    <row r="34" spans="1:13" ht="33" customHeight="1">
      <c r="A34" s="52"/>
      <c r="B34" s="53"/>
      <c r="C34" s="52"/>
      <c r="D34" s="52"/>
      <c r="E34" s="53"/>
      <c r="F34" s="53"/>
      <c r="G34" s="57" t="s">
        <v>132</v>
      </c>
      <c r="H34" s="53" t="s">
        <v>133</v>
      </c>
      <c r="I34" s="57">
        <v>409</v>
      </c>
      <c r="J34" s="54">
        <f>IF((J33&lt;=100),J33,IF((J33&gt;100),"100",))</f>
        <v>0</v>
      </c>
      <c r="K34" s="52" t="s">
        <v>134</v>
      </c>
      <c r="L34" s="52"/>
    </row>
    <row r="35" spans="1:13" ht="14.45">
      <c r="A35" s="55" t="s">
        <v>135</v>
      </c>
      <c r="B35" s="56"/>
      <c r="C35" s="56"/>
      <c r="D35" s="52"/>
      <c r="E35" s="53"/>
      <c r="F35" s="57"/>
      <c r="G35" s="57"/>
      <c r="H35" s="57"/>
      <c r="I35" s="57"/>
      <c r="J35" s="58"/>
      <c r="K35" s="58"/>
      <c r="L35" s="58"/>
    </row>
    <row r="36" spans="1:13" ht="14.45" customHeight="1">
      <c r="A36" s="290" t="s">
        <v>136</v>
      </c>
      <c r="B36" s="291"/>
      <c r="C36" s="294" t="s">
        <v>137</v>
      </c>
      <c r="D36" s="294"/>
      <c r="E36" s="53"/>
      <c r="F36" s="57"/>
      <c r="G36" s="57"/>
      <c r="H36" s="57"/>
      <c r="I36" s="57"/>
      <c r="J36" s="58"/>
      <c r="K36" s="58"/>
      <c r="L36" s="58"/>
    </row>
    <row r="37" spans="1:13" ht="34.15" customHeight="1">
      <c r="A37" s="292"/>
      <c r="B37" s="293"/>
      <c r="C37" s="294"/>
      <c r="D37" s="294"/>
      <c r="E37" s="53"/>
      <c r="F37" s="57"/>
      <c r="G37" s="57"/>
      <c r="H37" s="149"/>
      <c r="I37" s="149"/>
      <c r="J37" s="149"/>
      <c r="K37" s="149"/>
      <c r="L37" s="149"/>
      <c r="M37" s="149"/>
    </row>
    <row r="38" spans="1:13" ht="18.75" customHeight="1">
      <c r="A38" s="268">
        <v>0</v>
      </c>
      <c r="B38" s="269"/>
      <c r="C38" s="264" t="s">
        <v>138</v>
      </c>
      <c r="D38" s="264"/>
      <c r="E38" s="77"/>
      <c r="F38" s="77"/>
    </row>
    <row r="39" spans="1:13" ht="18.75" customHeight="1">
      <c r="A39" s="268">
        <v>1</v>
      </c>
      <c r="B39" s="269"/>
      <c r="C39" s="264" t="s">
        <v>139</v>
      </c>
      <c r="D39" s="264"/>
      <c r="E39" s="77"/>
      <c r="F39" s="77"/>
      <c r="L39" s="58"/>
    </row>
    <row r="40" spans="1:13" ht="19.5" customHeight="1">
      <c r="A40" s="268">
        <v>2</v>
      </c>
      <c r="B40" s="269"/>
      <c r="C40" s="264" t="s">
        <v>140</v>
      </c>
      <c r="D40" s="264"/>
      <c r="E40" s="77"/>
      <c r="F40" s="77"/>
      <c r="L40" s="58"/>
    </row>
    <row r="41" spans="1:13" ht="18.75" customHeight="1">
      <c r="A41" s="268">
        <v>3</v>
      </c>
      <c r="B41" s="269"/>
      <c r="C41" s="264" t="s">
        <v>141</v>
      </c>
      <c r="D41" s="264"/>
      <c r="E41" s="77"/>
      <c r="F41" s="77"/>
      <c r="L41" s="58"/>
    </row>
    <row r="42" spans="1:13" ht="18.75" customHeight="1">
      <c r="A42" s="270">
        <v>4</v>
      </c>
      <c r="B42" s="271"/>
      <c r="C42" s="265" t="s">
        <v>142</v>
      </c>
      <c r="D42" s="265"/>
      <c r="E42" s="76"/>
      <c r="F42" s="76"/>
      <c r="L42" s="58"/>
    </row>
    <row r="43" spans="1:13" ht="59.45" customHeight="1">
      <c r="A43" s="270" t="s">
        <v>143</v>
      </c>
      <c r="B43" s="271"/>
      <c r="C43" s="265" t="s">
        <v>144</v>
      </c>
      <c r="D43" s="265"/>
      <c r="E43" s="53"/>
      <c r="F43" s="57"/>
      <c r="L43" s="58"/>
    </row>
    <row r="45" spans="1:13" ht="12.6" customHeight="1">
      <c r="A45" s="272" t="s">
        <v>145</v>
      </c>
      <c r="B45" s="273"/>
      <c r="C45" s="273"/>
      <c r="D45" s="273"/>
      <c r="E45" s="273"/>
      <c r="F45" s="273"/>
      <c r="G45" s="273"/>
      <c r="H45" s="273"/>
      <c r="I45" s="273"/>
      <c r="J45" s="273"/>
      <c r="K45" s="273"/>
    </row>
    <row r="46" spans="1:13" ht="12.6" customHeight="1">
      <c r="A46" s="273"/>
      <c r="B46" s="273"/>
      <c r="C46" s="273"/>
      <c r="D46" s="273"/>
      <c r="E46" s="273"/>
      <c r="F46" s="273"/>
      <c r="G46" s="273"/>
      <c r="H46" s="273"/>
      <c r="I46" s="273"/>
      <c r="J46" s="273"/>
      <c r="K46" s="273"/>
    </row>
    <row r="47" spans="1:13" ht="12.6" customHeight="1">
      <c r="A47" s="273"/>
      <c r="B47" s="273"/>
      <c r="C47" s="273"/>
      <c r="D47" s="273"/>
      <c r="E47" s="273"/>
      <c r="F47" s="273"/>
      <c r="G47" s="273"/>
      <c r="H47" s="273"/>
      <c r="I47" s="273"/>
      <c r="J47" s="273"/>
      <c r="K47" s="273"/>
    </row>
    <row r="48" spans="1:13" ht="12.6" customHeight="1">
      <c r="A48" s="273"/>
      <c r="B48" s="273"/>
      <c r="C48" s="273"/>
      <c r="D48" s="273"/>
      <c r="E48" s="273"/>
      <c r="F48" s="273"/>
      <c r="G48" s="273"/>
      <c r="H48" s="273"/>
      <c r="I48" s="273"/>
      <c r="J48" s="273"/>
      <c r="K48" s="273"/>
    </row>
    <row r="49" spans="1:11" ht="12.6" customHeight="1">
      <c r="A49" s="273"/>
      <c r="B49" s="273"/>
      <c r="C49" s="273"/>
      <c r="D49" s="273"/>
      <c r="E49" s="273"/>
      <c r="F49" s="273"/>
      <c r="G49" s="273"/>
      <c r="H49" s="273"/>
      <c r="I49" s="273"/>
      <c r="J49" s="273"/>
      <c r="K49" s="273"/>
    </row>
    <row r="50" spans="1:11" ht="165" customHeight="1">
      <c r="A50" s="273"/>
      <c r="B50" s="273"/>
      <c r="C50" s="273"/>
      <c r="D50" s="273"/>
      <c r="E50" s="273"/>
      <c r="F50" s="273"/>
      <c r="G50" s="273"/>
      <c r="H50" s="273"/>
      <c r="I50" s="273"/>
      <c r="J50" s="273"/>
      <c r="K50" s="273"/>
    </row>
  </sheetData>
  <sheetProtection algorithmName="SHA-512" hashValue="pm0ppWgQeHl0dJ438R/AUtvojRAcjCX4+dHVY7UooKWJ+wIAiwtQQ6DFYc2OKMcUAKDYWdenffTk4rbmPZkcuw==" saltValue="9BmQRmHiaEN5f7P+Snst+g==" spinCount="100000" sheet="1" objects="1" scenarios="1" formatColumns="0" formatRows="0"/>
  <mergeCells count="55">
    <mergeCell ref="A8:E8"/>
    <mergeCell ref="K24:L24"/>
    <mergeCell ref="K22:L22"/>
    <mergeCell ref="K23:L23"/>
    <mergeCell ref="A15:A16"/>
    <mergeCell ref="B15:B16"/>
    <mergeCell ref="A13:A14"/>
    <mergeCell ref="B13:B14"/>
    <mergeCell ref="K20:L20"/>
    <mergeCell ref="K13:L13"/>
    <mergeCell ref="K14:L14"/>
    <mergeCell ref="K15:L15"/>
    <mergeCell ref="K17:L17"/>
    <mergeCell ref="A17:A23"/>
    <mergeCell ref="B17:B23"/>
    <mergeCell ref="A2:K2"/>
    <mergeCell ref="A3:K3"/>
    <mergeCell ref="A4:K4"/>
    <mergeCell ref="C11:C12"/>
    <mergeCell ref="D11:D12"/>
    <mergeCell ref="A9:E9"/>
    <mergeCell ref="F11:F12"/>
    <mergeCell ref="A11:A12"/>
    <mergeCell ref="G11:G12"/>
    <mergeCell ref="H11:H12"/>
    <mergeCell ref="B11:B12"/>
    <mergeCell ref="E11:E12"/>
    <mergeCell ref="I11:I12"/>
    <mergeCell ref="K11:L12"/>
    <mergeCell ref="A6:E6"/>
    <mergeCell ref="A7:E7"/>
    <mergeCell ref="A45:K50"/>
    <mergeCell ref="A24:A29"/>
    <mergeCell ref="A30:A31"/>
    <mergeCell ref="K30:L30"/>
    <mergeCell ref="K32:L32"/>
    <mergeCell ref="K31:L31"/>
    <mergeCell ref="B24:B29"/>
    <mergeCell ref="A33:C33"/>
    <mergeCell ref="C25:C29"/>
    <mergeCell ref="A36:B37"/>
    <mergeCell ref="A38:B38"/>
    <mergeCell ref="A39:B39"/>
    <mergeCell ref="A40:B40"/>
    <mergeCell ref="C36:D37"/>
    <mergeCell ref="C38:D38"/>
    <mergeCell ref="C39:D39"/>
    <mergeCell ref="C40:D40"/>
    <mergeCell ref="C41:D41"/>
    <mergeCell ref="C42:D42"/>
    <mergeCell ref="C43:D43"/>
    <mergeCell ref="B30:B31"/>
    <mergeCell ref="A41:B41"/>
    <mergeCell ref="A42:B42"/>
    <mergeCell ref="A43:B43"/>
  </mergeCells>
  <printOptions horizontalCentered="1"/>
  <pageMargins left="0.31496062992125984" right="0.31496062992125984" top="0.35433070866141736" bottom="0.35433070866141736" header="0.31496062992125984" footer="0.31496062992125984"/>
  <pageSetup paperSize="9" scale="67"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Normal="100" zoomScaleSheetLayoutView="100" workbookViewId="0">
      <selection sqref="A1:XFD1048576"/>
    </sheetView>
  </sheetViews>
  <sheetFormatPr defaultColWidth="11.42578125" defaultRowHeight="12.6"/>
  <cols>
    <col min="1" max="1" width="150.7109375" style="2" customWidth="1"/>
    <col min="2" max="16384" width="11.42578125" style="2"/>
  </cols>
  <sheetData>
    <row r="1" spans="1:1" ht="12.95">
      <c r="A1" s="22" t="s">
        <v>146</v>
      </c>
    </row>
    <row r="2" spans="1:1" ht="12.95">
      <c r="A2" s="23"/>
    </row>
    <row r="3" spans="1:1" ht="12.95">
      <c r="A3" s="23"/>
    </row>
    <row r="4" spans="1:1" ht="12.95">
      <c r="A4" s="24"/>
    </row>
    <row r="5" spans="1:1" ht="12.95">
      <c r="A5" s="24"/>
    </row>
    <row r="6" spans="1:1" ht="12.95">
      <c r="A6" s="24"/>
    </row>
    <row r="8" spans="1:1" ht="12.95">
      <c r="A8" s="24"/>
    </row>
    <row r="9" spans="1:1" ht="12.95">
      <c r="A9" s="23"/>
    </row>
    <row r="10" spans="1:1" ht="12.95">
      <c r="A10" s="23"/>
    </row>
    <row r="11" spans="1:1" ht="12.95">
      <c r="A11" s="79" t="s">
        <v>147</v>
      </c>
    </row>
    <row r="12" spans="1:1" ht="12.95">
      <c r="A12" s="25" t="s">
        <v>148</v>
      </c>
    </row>
    <row r="13" spans="1:1" ht="12.95">
      <c r="A13" s="78"/>
    </row>
    <row r="14" spans="1:1" ht="12.95">
      <c r="A14" s="23" t="s">
        <v>149</v>
      </c>
    </row>
    <row r="15" spans="1:1" ht="12.95">
      <c r="A15" s="23"/>
    </row>
    <row r="16" spans="1:1" ht="12.95">
      <c r="A16" s="79" t="s">
        <v>150</v>
      </c>
    </row>
    <row r="17" spans="1:1" ht="26.1">
      <c r="A17" s="23" t="s">
        <v>151</v>
      </c>
    </row>
    <row r="18" spans="1:1" ht="12.75" customHeight="1">
      <c r="A18" s="24" t="s">
        <v>152</v>
      </c>
    </row>
    <row r="19" spans="1:1" ht="12.75" customHeight="1">
      <c r="A19" s="24" t="s">
        <v>153</v>
      </c>
    </row>
    <row r="20" spans="1:1" ht="13.5" customHeight="1">
      <c r="A20" s="24" t="s">
        <v>154</v>
      </c>
    </row>
    <row r="21" spans="1:1" ht="12.75" customHeight="1">
      <c r="A21" s="24" t="s">
        <v>155</v>
      </c>
    </row>
    <row r="22" spans="1:1" ht="13.5" customHeight="1">
      <c r="A22" s="24" t="s">
        <v>156</v>
      </c>
    </row>
    <row r="23" spans="1:1" ht="13.5" customHeight="1">
      <c r="A23" s="24" t="s">
        <v>157</v>
      </c>
    </row>
    <row r="24" spans="1:1" ht="12.75" customHeight="1">
      <c r="A24" s="26" t="s">
        <v>149</v>
      </c>
    </row>
  </sheetData>
  <phoneticPr fontId="23" type="noConversion"/>
  <printOptions horizontalCentered="1"/>
  <pageMargins left="0.70866141732283472" right="0.70866141732283472" top="0.74803149606299213" bottom="0.74803149606299213" header="0.31496062992125984" footer="0.31496062992125984"/>
  <pageSetup paperSize="9" scale="8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1"/>
  <sheetViews>
    <sheetView view="pageBreakPreview" zoomScaleNormal="100" zoomScaleSheetLayoutView="100" workbookViewId="0">
      <selection activeCell="A4" sqref="A4:E4"/>
    </sheetView>
  </sheetViews>
  <sheetFormatPr defaultRowHeight="12.6"/>
  <cols>
    <col min="1" max="1" width="15.85546875" customWidth="1"/>
    <col min="2" max="2" width="43.7109375" customWidth="1"/>
    <col min="3" max="3" width="17" customWidth="1"/>
    <col min="4" max="4" width="26.85546875" customWidth="1"/>
    <col min="5" max="5" width="25.7109375" customWidth="1"/>
  </cols>
  <sheetData>
    <row r="1" spans="1:6" s="2" customFormat="1" ht="52.5" customHeight="1">
      <c r="A1" s="328" t="s">
        <v>158</v>
      </c>
      <c r="B1" s="329"/>
      <c r="C1" s="329"/>
      <c r="D1" s="329"/>
      <c r="E1" s="330"/>
    </row>
    <row r="2" spans="1:6" s="2" customFormat="1" ht="13.5">
      <c r="A2" s="331" t="s">
        <v>15</v>
      </c>
      <c r="B2" s="332"/>
      <c r="C2" s="332"/>
      <c r="D2" s="332"/>
      <c r="E2" s="333"/>
      <c r="F2" s="1"/>
    </row>
    <row r="3" spans="1:6" s="2" customFormat="1" ht="13.5">
      <c r="A3" s="331"/>
      <c r="B3" s="332"/>
      <c r="C3" s="332"/>
      <c r="D3" s="332"/>
      <c r="E3" s="333"/>
      <c r="F3" s="1"/>
    </row>
    <row r="4" spans="1:6" s="2" customFormat="1" ht="21.75" customHeight="1">
      <c r="A4" s="334" t="s">
        <v>79</v>
      </c>
      <c r="B4" s="335"/>
      <c r="C4" s="335"/>
      <c r="D4" s="335"/>
      <c r="E4" s="336"/>
      <c r="F4" s="1"/>
    </row>
    <row r="5" spans="1:6" ht="72.75" customHeight="1">
      <c r="A5" s="325" t="s">
        <v>159</v>
      </c>
      <c r="B5" s="326"/>
      <c r="C5" s="326"/>
      <c r="D5" s="326"/>
      <c r="E5" s="327"/>
    </row>
    <row r="6" spans="1:6">
      <c r="A6" s="5"/>
      <c r="B6" s="6"/>
      <c r="C6" s="6"/>
      <c r="D6" s="6"/>
      <c r="E6" s="7"/>
    </row>
    <row r="7" spans="1:6" ht="26.1">
      <c r="A7" s="145" t="s">
        <v>160</v>
      </c>
      <c r="B7" s="8" t="s">
        <v>161</v>
      </c>
      <c r="C7" s="8" t="s">
        <v>162</v>
      </c>
      <c r="D7" s="8" t="s">
        <v>163</v>
      </c>
      <c r="E7" s="9" t="s">
        <v>164</v>
      </c>
    </row>
    <row r="8" spans="1:6" ht="202.5" customHeight="1">
      <c r="A8" s="70" t="s">
        <v>165</v>
      </c>
      <c r="B8" s="71" t="s">
        <v>166</v>
      </c>
      <c r="C8" s="72" t="s">
        <v>167</v>
      </c>
      <c r="D8" s="10" t="s">
        <v>168</v>
      </c>
      <c r="E8" s="146" t="s">
        <v>169</v>
      </c>
    </row>
    <row r="9" spans="1:6" ht="54.75" customHeight="1">
      <c r="A9" s="337" t="s">
        <v>170</v>
      </c>
      <c r="B9" s="338"/>
      <c r="C9" s="338"/>
      <c r="D9" s="338"/>
      <c r="E9" s="339"/>
    </row>
    <row r="10" spans="1:6" ht="204.75" customHeight="1">
      <c r="A10" s="73" t="s">
        <v>171</v>
      </c>
      <c r="B10" s="147" t="s">
        <v>172</v>
      </c>
      <c r="C10" s="74" t="s">
        <v>173</v>
      </c>
      <c r="D10" s="27" t="s">
        <v>174</v>
      </c>
      <c r="E10" s="148" t="s">
        <v>175</v>
      </c>
    </row>
    <row r="11" spans="1:6" ht="56.25" customHeight="1">
      <c r="A11" s="322" t="s">
        <v>176</v>
      </c>
      <c r="B11" s="323"/>
      <c r="C11" s="323"/>
      <c r="D11" s="323"/>
      <c r="E11" s="324"/>
    </row>
  </sheetData>
  <mergeCells count="7">
    <mergeCell ref="A11:E11"/>
    <mergeCell ref="A5:E5"/>
    <mergeCell ref="A1:E1"/>
    <mergeCell ref="A2:E2"/>
    <mergeCell ref="A3:E3"/>
    <mergeCell ref="A4:E4"/>
    <mergeCell ref="A9:E9"/>
  </mergeCells>
  <pageMargins left="0.7" right="0.7" top="0.75" bottom="0.75" header="0.3" footer="0.3"/>
  <pageSetup paperSize="9" scale="6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BB1AB-5F3A-4FF0-BF6F-7B302DBB2E28}">
  <sheetPr>
    <pageSetUpPr fitToPage="1"/>
  </sheetPr>
  <dimension ref="A1:M33"/>
  <sheetViews>
    <sheetView view="pageBreakPreview" zoomScaleNormal="100" zoomScaleSheetLayoutView="100" workbookViewId="0"/>
  </sheetViews>
  <sheetFormatPr defaultColWidth="9.140625" defaultRowHeight="12.6"/>
  <cols>
    <col min="1" max="1" width="3.28515625" style="156" customWidth="1"/>
    <col min="2" max="3" width="39.140625" style="156" customWidth="1"/>
    <col min="4" max="4" width="25.7109375" style="156" customWidth="1"/>
    <col min="5" max="5" width="21.85546875" style="156" customWidth="1"/>
    <col min="6" max="6" width="20.5703125" style="156" customWidth="1"/>
    <col min="7" max="7" width="25.7109375" style="156" customWidth="1"/>
    <col min="8" max="8" width="13.7109375" style="156" customWidth="1"/>
    <col min="9" max="9" width="2.42578125" style="156" customWidth="1"/>
    <col min="10" max="11" width="13.85546875" style="156" customWidth="1"/>
    <col min="12" max="12" width="14.28515625" style="156" customWidth="1"/>
    <col min="13" max="13" width="21.140625" style="156" customWidth="1"/>
    <col min="14" max="16384" width="9.140625" style="156"/>
  </cols>
  <sheetData>
    <row r="1" spans="1:12" ht="15">
      <c r="B1" s="152" t="s">
        <v>177</v>
      </c>
      <c r="C1" s="153"/>
      <c r="D1" s="154"/>
      <c r="E1" s="154"/>
      <c r="F1" s="154"/>
      <c r="G1" s="154"/>
      <c r="H1" s="154"/>
      <c r="I1" s="154"/>
      <c r="J1" s="154"/>
      <c r="K1" s="154"/>
      <c r="L1" s="155"/>
    </row>
    <row r="2" spans="1:12" ht="23.25" customHeight="1">
      <c r="B2" s="157" t="s">
        <v>178</v>
      </c>
      <c r="C2" s="158"/>
      <c r="D2" s="159"/>
      <c r="E2" s="159"/>
      <c r="F2" s="159"/>
      <c r="G2" s="159"/>
      <c r="H2" s="159"/>
      <c r="I2" s="159"/>
      <c r="J2" s="159"/>
      <c r="K2" s="159"/>
      <c r="L2" s="160"/>
    </row>
    <row r="3" spans="1:12" ht="10.5" customHeight="1">
      <c r="B3" s="161"/>
      <c r="C3" s="162"/>
      <c r="D3" s="163"/>
      <c r="E3" s="163"/>
      <c r="F3" s="163"/>
      <c r="G3" s="163"/>
      <c r="H3" s="163"/>
      <c r="I3" s="163"/>
      <c r="J3" s="163"/>
      <c r="K3" s="163"/>
      <c r="L3" s="164"/>
    </row>
    <row r="4" spans="1:12" s="168" customFormat="1">
      <c r="B4" s="360" t="s">
        <v>15</v>
      </c>
      <c r="C4" s="361"/>
      <c r="D4" s="361"/>
      <c r="E4" s="361"/>
      <c r="F4" s="165"/>
      <c r="G4" s="165"/>
      <c r="H4" s="165"/>
      <c r="I4" s="166"/>
      <c r="J4" s="166"/>
      <c r="K4" s="166"/>
      <c r="L4" s="167"/>
    </row>
    <row r="5" spans="1:12" s="168" customFormat="1">
      <c r="B5" s="360" t="s">
        <v>16</v>
      </c>
      <c r="C5" s="361"/>
      <c r="D5" s="361"/>
      <c r="E5" s="361"/>
      <c r="F5" s="165"/>
      <c r="G5" s="165"/>
      <c r="H5" s="165"/>
      <c r="I5" s="166"/>
      <c r="J5" s="166"/>
      <c r="K5" s="166"/>
      <c r="L5" s="167"/>
    </row>
    <row r="6" spans="1:12" s="168" customFormat="1">
      <c r="B6" s="360" t="s">
        <v>17</v>
      </c>
      <c r="C6" s="361"/>
      <c r="D6" s="361"/>
      <c r="E6" s="361"/>
      <c r="F6" s="165"/>
      <c r="G6" s="165"/>
      <c r="H6" s="165"/>
      <c r="I6" s="166"/>
      <c r="J6" s="166"/>
      <c r="K6" s="166"/>
      <c r="L6" s="167"/>
    </row>
    <row r="7" spans="1:12" ht="60.75" customHeight="1">
      <c r="B7" s="342" t="s">
        <v>179</v>
      </c>
      <c r="C7" s="343"/>
      <c r="D7" s="343"/>
      <c r="E7" s="343"/>
      <c r="F7" s="344"/>
      <c r="G7" s="344"/>
      <c r="H7" s="344"/>
      <c r="I7" s="344"/>
      <c r="J7" s="344"/>
      <c r="K7" s="344"/>
      <c r="L7" s="345"/>
    </row>
    <row r="8" spans="1:12" ht="41.1" customHeight="1">
      <c r="A8" s="170"/>
      <c r="B8" s="346" t="s">
        <v>180</v>
      </c>
      <c r="C8" s="347"/>
      <c r="D8" s="347"/>
      <c r="E8" s="347"/>
      <c r="F8" s="347"/>
      <c r="G8" s="347"/>
      <c r="H8" s="347"/>
      <c r="I8" s="347"/>
      <c r="J8" s="348"/>
      <c r="K8" s="169"/>
      <c r="L8" s="169"/>
    </row>
    <row r="9" spans="1:12" ht="39">
      <c r="A9" s="170" t="s">
        <v>2</v>
      </c>
      <c r="B9" s="170" t="s">
        <v>18</v>
      </c>
      <c r="C9" s="198" t="s">
        <v>19</v>
      </c>
      <c r="D9" s="170" t="s">
        <v>6</v>
      </c>
      <c r="E9" s="170" t="s">
        <v>7</v>
      </c>
      <c r="F9" s="170" t="s">
        <v>181</v>
      </c>
      <c r="G9" s="170" t="s">
        <v>20</v>
      </c>
      <c r="H9" s="171" t="s">
        <v>182</v>
      </c>
      <c r="I9" s="172"/>
      <c r="J9" s="171"/>
      <c r="K9" s="169"/>
      <c r="L9" s="169"/>
    </row>
    <row r="10" spans="1:12" ht="216">
      <c r="A10" s="218">
        <v>1</v>
      </c>
      <c r="B10" s="173" t="s">
        <v>183</v>
      </c>
      <c r="C10" s="174" t="s">
        <v>184</v>
      </c>
      <c r="D10" s="175" t="s">
        <v>185</v>
      </c>
      <c r="E10" s="175" t="s">
        <v>186</v>
      </c>
      <c r="F10" s="175" t="s">
        <v>187</v>
      </c>
      <c r="G10" s="176"/>
      <c r="H10" s="176"/>
      <c r="I10" s="177"/>
      <c r="J10" s="178"/>
      <c r="K10" s="179"/>
      <c r="L10" s="179"/>
    </row>
    <row r="11" spans="1:12" ht="144">
      <c r="A11" s="218">
        <v>2</v>
      </c>
      <c r="B11" s="173" t="s">
        <v>188</v>
      </c>
      <c r="C11" s="174" t="s">
        <v>189</v>
      </c>
      <c r="D11" s="175" t="s">
        <v>190</v>
      </c>
      <c r="E11" s="175" t="s">
        <v>191</v>
      </c>
      <c r="F11" s="175" t="s">
        <v>192</v>
      </c>
      <c r="G11" s="176"/>
      <c r="H11" s="176"/>
      <c r="I11" s="180"/>
      <c r="J11" s="181"/>
      <c r="K11" s="179"/>
      <c r="L11" s="179"/>
    </row>
    <row r="12" spans="1:12" ht="192">
      <c r="A12" s="218">
        <v>3</v>
      </c>
      <c r="B12" s="173" t="s">
        <v>193</v>
      </c>
      <c r="C12" s="174" t="s">
        <v>194</v>
      </c>
      <c r="D12" s="175" t="s">
        <v>195</v>
      </c>
      <c r="E12" s="175" t="s">
        <v>196</v>
      </c>
      <c r="F12" s="175" t="s">
        <v>197</v>
      </c>
      <c r="G12" s="176"/>
      <c r="H12" s="176"/>
      <c r="I12" s="180"/>
      <c r="J12" s="181"/>
      <c r="K12" s="179"/>
      <c r="L12" s="179"/>
    </row>
    <row r="13" spans="1:12" ht="48">
      <c r="A13" s="218">
        <v>4</v>
      </c>
      <c r="B13" s="173" t="s">
        <v>198</v>
      </c>
      <c r="C13" s="174" t="s">
        <v>199</v>
      </c>
      <c r="D13" s="175" t="s">
        <v>200</v>
      </c>
      <c r="E13" s="175" t="s">
        <v>201</v>
      </c>
      <c r="F13" s="175" t="s">
        <v>202</v>
      </c>
      <c r="G13" s="176"/>
      <c r="H13" s="176"/>
      <c r="I13" s="180"/>
      <c r="J13" s="181"/>
      <c r="K13" s="179"/>
      <c r="L13" s="179"/>
    </row>
    <row r="14" spans="1:12" ht="120">
      <c r="A14" s="218">
        <v>5</v>
      </c>
      <c r="B14" s="173" t="s">
        <v>203</v>
      </c>
      <c r="C14" s="174" t="s">
        <v>204</v>
      </c>
      <c r="D14" s="219" t="s">
        <v>205</v>
      </c>
      <c r="E14" s="220" t="s">
        <v>206</v>
      </c>
      <c r="F14" s="221" t="s">
        <v>207</v>
      </c>
      <c r="G14" s="176"/>
      <c r="H14" s="176"/>
      <c r="I14" s="180"/>
      <c r="J14" s="181"/>
      <c r="K14" s="179"/>
      <c r="L14" s="179"/>
    </row>
    <row r="15" spans="1:12" ht="48">
      <c r="A15" s="218">
        <v>6</v>
      </c>
      <c r="B15" s="173" t="s">
        <v>30</v>
      </c>
      <c r="C15" s="174" t="s">
        <v>208</v>
      </c>
      <c r="D15" s="175" t="s">
        <v>209</v>
      </c>
      <c r="E15" s="175" t="s">
        <v>210</v>
      </c>
      <c r="F15" s="175" t="s">
        <v>211</v>
      </c>
      <c r="G15" s="176"/>
      <c r="H15" s="176"/>
      <c r="I15" s="180"/>
      <c r="J15" s="181"/>
      <c r="K15" s="179"/>
      <c r="L15" s="179"/>
    </row>
    <row r="16" spans="1:12" ht="108">
      <c r="A16" s="218">
        <v>7</v>
      </c>
      <c r="B16" s="173" t="s">
        <v>212</v>
      </c>
      <c r="C16" s="174" t="s">
        <v>213</v>
      </c>
      <c r="D16" s="175" t="s">
        <v>190</v>
      </c>
      <c r="E16" s="175" t="s">
        <v>214</v>
      </c>
      <c r="F16" s="175" t="s">
        <v>215</v>
      </c>
      <c r="G16" s="176"/>
      <c r="H16" s="176"/>
      <c r="I16" s="180"/>
      <c r="J16" s="181"/>
      <c r="K16" s="179"/>
      <c r="L16" s="179"/>
    </row>
    <row r="17" spans="1:13" ht="144">
      <c r="A17" s="218">
        <v>8</v>
      </c>
      <c r="B17" s="173" t="s">
        <v>34</v>
      </c>
      <c r="C17" s="174" t="s">
        <v>216</v>
      </c>
      <c r="D17" s="175" t="s">
        <v>217</v>
      </c>
      <c r="E17" s="199">
        <v>1</v>
      </c>
      <c r="F17" s="175" t="s">
        <v>218</v>
      </c>
      <c r="G17" s="176"/>
      <c r="H17" s="176"/>
      <c r="I17" s="180"/>
      <c r="J17" s="181"/>
      <c r="K17" s="179"/>
      <c r="L17" s="179"/>
    </row>
    <row r="18" spans="1:13" ht="120">
      <c r="A18" s="218">
        <v>9</v>
      </c>
      <c r="B18" s="173" t="s">
        <v>219</v>
      </c>
      <c r="C18" s="174" t="s">
        <v>220</v>
      </c>
      <c r="D18" s="175" t="s">
        <v>221</v>
      </c>
      <c r="E18" s="175" t="s">
        <v>222</v>
      </c>
      <c r="F18" s="175" t="s">
        <v>223</v>
      </c>
      <c r="G18" s="176"/>
      <c r="H18" s="176"/>
      <c r="I18" s="180"/>
      <c r="J18" s="181"/>
      <c r="K18" s="179"/>
      <c r="L18" s="179"/>
    </row>
    <row r="19" spans="1:13" ht="108">
      <c r="A19" s="218">
        <v>10</v>
      </c>
      <c r="B19" s="173" t="s">
        <v>224</v>
      </c>
      <c r="C19" s="174" t="s">
        <v>225</v>
      </c>
      <c r="D19" s="175" t="s">
        <v>226</v>
      </c>
      <c r="E19" s="175" t="s">
        <v>227</v>
      </c>
      <c r="F19" s="175" t="s">
        <v>202</v>
      </c>
      <c r="G19" s="176"/>
      <c r="H19" s="176"/>
      <c r="I19" s="180"/>
      <c r="J19" s="181"/>
      <c r="K19" s="179"/>
      <c r="L19" s="179"/>
    </row>
    <row r="20" spans="1:13" ht="276">
      <c r="A20" s="218">
        <v>11</v>
      </c>
      <c r="B20" s="173" t="s">
        <v>228</v>
      </c>
      <c r="C20" s="174" t="s">
        <v>229</v>
      </c>
      <c r="D20" s="175" t="s">
        <v>36</v>
      </c>
      <c r="E20" s="175" t="s">
        <v>230</v>
      </c>
      <c r="F20" s="175" t="s">
        <v>231</v>
      </c>
      <c r="G20" s="176"/>
      <c r="H20" s="176"/>
      <c r="I20" s="180"/>
      <c r="J20" s="181"/>
      <c r="K20" s="179"/>
      <c r="L20" s="179"/>
    </row>
    <row r="21" spans="1:13" ht="36">
      <c r="A21" s="218">
        <v>12</v>
      </c>
      <c r="B21" s="173" t="s">
        <v>232</v>
      </c>
      <c r="C21" s="200" t="s">
        <v>233</v>
      </c>
      <c r="D21" s="175" t="s">
        <v>234</v>
      </c>
      <c r="E21" s="199">
        <v>1</v>
      </c>
      <c r="F21" s="175" t="s">
        <v>235</v>
      </c>
      <c r="G21" s="176"/>
      <c r="H21" s="176"/>
      <c r="I21" s="180"/>
      <c r="J21" s="181"/>
      <c r="K21" s="179"/>
      <c r="L21" s="179"/>
    </row>
    <row r="22" spans="1:13" ht="108">
      <c r="A22" s="218">
        <v>13</v>
      </c>
      <c r="B22" s="173" t="s">
        <v>236</v>
      </c>
      <c r="C22" s="174" t="s">
        <v>237</v>
      </c>
      <c r="D22" s="175" t="s">
        <v>238</v>
      </c>
      <c r="E22" s="175" t="s">
        <v>239</v>
      </c>
      <c r="F22" s="175" t="s">
        <v>240</v>
      </c>
      <c r="G22" s="176"/>
      <c r="H22" s="176"/>
      <c r="I22" s="180"/>
      <c r="J22" s="181"/>
      <c r="K22" s="179"/>
      <c r="L22" s="179"/>
    </row>
    <row r="23" spans="1:13" ht="72">
      <c r="A23" s="218">
        <v>14</v>
      </c>
      <c r="B23" s="173" t="s">
        <v>241</v>
      </c>
      <c r="C23" s="174" t="s">
        <v>242</v>
      </c>
      <c r="D23" s="175" t="s">
        <v>243</v>
      </c>
      <c r="E23" s="175" t="s">
        <v>244</v>
      </c>
      <c r="F23" s="175" t="s">
        <v>245</v>
      </c>
      <c r="G23" s="176"/>
      <c r="H23" s="176"/>
      <c r="I23" s="180"/>
      <c r="J23" s="181"/>
      <c r="K23" s="179"/>
      <c r="L23" s="179"/>
    </row>
    <row r="24" spans="1:13" ht="60">
      <c r="A24" s="218">
        <v>15</v>
      </c>
      <c r="B24" s="173" t="s">
        <v>246</v>
      </c>
      <c r="C24" s="182" t="s">
        <v>247</v>
      </c>
      <c r="D24" s="175" t="s">
        <v>248</v>
      </c>
      <c r="E24" s="199">
        <v>1</v>
      </c>
      <c r="F24" s="175" t="s">
        <v>245</v>
      </c>
      <c r="G24" s="176"/>
      <c r="H24" s="176"/>
      <c r="I24" s="180"/>
      <c r="J24" s="181"/>
      <c r="K24" s="179"/>
      <c r="L24" s="179"/>
    </row>
    <row r="25" spans="1:13" ht="12.75" customHeight="1" thickBot="1">
      <c r="B25" s="183"/>
      <c r="C25" s="184"/>
      <c r="D25" s="184"/>
      <c r="E25" s="184"/>
      <c r="F25" s="184"/>
      <c r="G25" s="184"/>
      <c r="H25" s="185"/>
      <c r="I25" s="186"/>
      <c r="J25" s="187"/>
      <c r="K25" s="188"/>
      <c r="L25" s="189"/>
    </row>
    <row r="26" spans="1:13" ht="21.75" customHeight="1">
      <c r="B26" s="340" t="s">
        <v>60</v>
      </c>
      <c r="C26" s="340"/>
      <c r="D26" s="340"/>
      <c r="E26" s="340"/>
      <c r="F26" s="340"/>
      <c r="G26" s="340"/>
      <c r="H26" s="340"/>
      <c r="I26" s="190"/>
      <c r="J26" s="163"/>
      <c r="K26" s="163"/>
      <c r="L26" s="191"/>
    </row>
    <row r="27" spans="1:13" ht="22.5" customHeight="1">
      <c r="B27" s="341"/>
      <c r="C27" s="341"/>
      <c r="D27" s="341"/>
      <c r="E27" s="341"/>
      <c r="F27" s="341"/>
      <c r="G27" s="341"/>
      <c r="H27" s="341"/>
      <c r="I27" s="192"/>
      <c r="J27" s="192"/>
      <c r="K27" s="192"/>
      <c r="L27" s="192"/>
      <c r="M27" s="192"/>
    </row>
    <row r="28" spans="1:13" ht="21" customHeight="1">
      <c r="B28" s="341"/>
      <c r="C28" s="341"/>
      <c r="D28" s="341"/>
      <c r="E28" s="341"/>
      <c r="F28" s="341"/>
      <c r="G28" s="341"/>
      <c r="H28" s="341"/>
      <c r="I28" s="193"/>
      <c r="J28" s="193"/>
      <c r="K28" s="193"/>
    </row>
    <row r="30" spans="1:13" ht="15.6">
      <c r="B30" s="194"/>
    </row>
    <row r="31" spans="1:13" ht="12.95">
      <c r="B31" s="195"/>
      <c r="C31" s="196"/>
      <c r="D31" s="196"/>
      <c r="E31" s="196"/>
      <c r="F31" s="196"/>
    </row>
    <row r="32" spans="1:13" ht="12.95">
      <c r="B32" s="195"/>
      <c r="C32" s="196"/>
      <c r="D32" s="196"/>
      <c r="E32" s="196"/>
      <c r="F32" s="196"/>
    </row>
    <row r="33" spans="2:6" ht="12.95">
      <c r="B33" s="195"/>
      <c r="C33" s="197"/>
      <c r="D33" s="197"/>
      <c r="E33" s="197"/>
      <c r="F33" s="197"/>
    </row>
  </sheetData>
  <sheetProtection formatColumns="0" formatRows="0"/>
  <mergeCells count="6">
    <mergeCell ref="B26:H28"/>
    <mergeCell ref="B4:E4"/>
    <mergeCell ref="B5:E5"/>
    <mergeCell ref="B6:E6"/>
    <mergeCell ref="B7:L7"/>
    <mergeCell ref="B8:J8"/>
  </mergeCells>
  <pageMargins left="0.39370078740157483" right="0.39370078740157483" top="0.39370078740157483" bottom="0.39370078740157483" header="0.31496062992125984" footer="0.31496062992125984"/>
  <pageSetup paperSize="9" scale="25" orientation="landscape" verticalDpi="4294967292"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8"/>
  <sheetViews>
    <sheetView view="pageBreakPreview" zoomScaleNormal="100" zoomScaleSheetLayoutView="100" workbookViewId="0">
      <selection activeCell="A6" sqref="A6:F6"/>
    </sheetView>
  </sheetViews>
  <sheetFormatPr defaultRowHeight="12.6"/>
  <cols>
    <col min="1" max="1" width="17.42578125" customWidth="1"/>
    <col min="2" max="2" width="19.140625" customWidth="1"/>
    <col min="3" max="3" width="10.140625" customWidth="1"/>
    <col min="4" max="4" width="20.7109375" customWidth="1"/>
    <col min="5" max="5" width="12.42578125" customWidth="1"/>
    <col min="6" max="6" width="19.7109375" customWidth="1"/>
    <col min="7" max="7" width="22" customWidth="1"/>
  </cols>
  <sheetData>
    <row r="1" spans="1:7" ht="37.5" customHeight="1">
      <c r="A1" s="349" t="s">
        <v>249</v>
      </c>
      <c r="B1" s="350"/>
      <c r="C1" s="350"/>
      <c r="D1" s="350"/>
      <c r="E1" s="350"/>
      <c r="F1" s="350"/>
      <c r="G1" s="351"/>
    </row>
    <row r="2" spans="1:7" ht="15">
      <c r="A2" s="17" t="s">
        <v>250</v>
      </c>
      <c r="B2" s="18"/>
      <c r="C2" s="18"/>
      <c r="D2" s="19"/>
      <c r="E2" s="19"/>
      <c r="F2" s="19"/>
      <c r="G2" s="20"/>
    </row>
    <row r="3" spans="1:7" ht="15.6">
      <c r="A3" s="11"/>
      <c r="B3" s="16"/>
      <c r="C3" s="16"/>
      <c r="D3" s="3"/>
      <c r="E3" s="3"/>
      <c r="F3" s="3"/>
      <c r="G3" s="3"/>
    </row>
    <row r="4" spans="1:7">
      <c r="A4" s="362" t="s">
        <v>15</v>
      </c>
      <c r="B4" s="356"/>
      <c r="C4" s="356"/>
      <c r="D4" s="356"/>
      <c r="E4" s="356"/>
      <c r="F4" s="356"/>
      <c r="G4" s="88"/>
    </row>
    <row r="5" spans="1:7">
      <c r="A5" s="362" t="s">
        <v>16</v>
      </c>
      <c r="B5" s="356"/>
      <c r="C5" s="356"/>
      <c r="D5" s="356"/>
      <c r="E5" s="356"/>
      <c r="F5" s="356"/>
      <c r="G5" s="88"/>
    </row>
    <row r="6" spans="1:7">
      <c r="A6" s="362" t="s">
        <v>17</v>
      </c>
      <c r="B6" s="356"/>
      <c r="C6" s="356"/>
      <c r="D6" s="356"/>
      <c r="E6" s="356"/>
      <c r="F6" s="356"/>
      <c r="G6" s="88"/>
    </row>
    <row r="7" spans="1:7" ht="12.95">
      <c r="A7" s="12"/>
      <c r="B7" s="13"/>
      <c r="C7" s="13"/>
      <c r="D7" s="13"/>
      <c r="E7" s="14"/>
      <c r="F7" s="14"/>
      <c r="G7" s="14"/>
    </row>
    <row r="8" spans="1:7" ht="47.25" customHeight="1">
      <c r="A8" s="352" t="s">
        <v>251</v>
      </c>
      <c r="B8" s="353"/>
      <c r="C8" s="353"/>
      <c r="D8" s="353"/>
      <c r="E8" s="353"/>
      <c r="F8" s="353"/>
      <c r="G8" s="354"/>
    </row>
  </sheetData>
  <mergeCells count="5">
    <mergeCell ref="A1:G1"/>
    <mergeCell ref="A4:F4"/>
    <mergeCell ref="A5:F5"/>
    <mergeCell ref="A6:F6"/>
    <mergeCell ref="A8:G8"/>
  </mergeCells>
  <pageMargins left="0.7" right="0.7" top="0.75" bottom="0.75"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4F320C-AC73-4B97-A7B5-F85302F9D974}"/>
</file>

<file path=customXml/itemProps2.xml><?xml version="1.0" encoding="utf-8"?>
<ds:datastoreItem xmlns:ds="http://schemas.openxmlformats.org/officeDocument/2006/customXml" ds:itemID="{4E5EC0EE-EF9A-470A-96A9-7D2282F6CA5A}"/>
</file>

<file path=docProps/app.xml><?xml version="1.0" encoding="utf-8"?>
<Properties xmlns="http://schemas.openxmlformats.org/officeDocument/2006/extended-properties" xmlns:vt="http://schemas.openxmlformats.org/officeDocument/2006/docPropsVTypes">
  <Application>Microsoft Excel Online</Application>
  <Manager/>
  <Company>Università Federico II - Napoli</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 Formica</dc:creator>
  <cp:keywords/>
  <dc:description/>
  <cp:lastModifiedBy>FRANCESCA CIANNELLA</cp:lastModifiedBy>
  <cp:revision/>
  <dcterms:created xsi:type="dcterms:W3CDTF">2012-03-28T08:08:01Z</dcterms:created>
  <dcterms:modified xsi:type="dcterms:W3CDTF">2023-07-19T10:19:29Z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2023-07-17T12:10:07Z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d899f966-4483-415a-9bd6-bce2df674a02</vt:lpwstr>
  </property>
  <property fmtid="{D5CDD505-2E9C-101B-9397-08002B2CF9AE}" pid="8" name="MSIP_Label_2ad0b24d-6422-44b0-b3de-abb3a9e8c81a_ContentBits">
    <vt:lpwstr>0</vt:lpwstr>
  </property>
</Properties>
</file>